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Отчет финансовая часть " sheetId="1" r:id="rId1"/>
    <sheet name="Отчет целевые показатели" sheetId="4" r:id="rId2"/>
  </sheets>
  <calcPr calcId="162913"/>
</workbook>
</file>

<file path=xl/calcChain.xml><?xml version="1.0" encoding="utf-8"?>
<calcChain xmlns="http://schemas.openxmlformats.org/spreadsheetml/2006/main">
  <c r="F79" i="1" l="1"/>
  <c r="F77" i="1" s="1"/>
  <c r="G79" i="1"/>
  <c r="G77" i="1" s="1"/>
  <c r="G80" i="1"/>
  <c r="F80" i="1"/>
  <c r="G12" i="1"/>
  <c r="F12" i="1"/>
  <c r="G78" i="1"/>
  <c r="F78" i="1"/>
  <c r="H78" i="1" s="1"/>
  <c r="F46" i="4" l="1"/>
  <c r="F74" i="1"/>
  <c r="G74" i="1"/>
  <c r="G62" i="1" l="1"/>
  <c r="G61" i="1"/>
  <c r="F62" i="1"/>
  <c r="F61" i="1"/>
  <c r="G89" i="1"/>
  <c r="F89" i="1"/>
  <c r="G88" i="1" l="1"/>
  <c r="G53" i="1"/>
  <c r="H48" i="1" l="1"/>
  <c r="G47" i="1"/>
  <c r="F47" i="1"/>
  <c r="G93" i="1"/>
  <c r="G92" i="1" s="1"/>
  <c r="F93" i="1"/>
  <c r="G70" i="1"/>
  <c r="F70" i="1"/>
  <c r="H71" i="1"/>
  <c r="G19" i="1"/>
  <c r="F19" i="1"/>
  <c r="H33" i="1"/>
  <c r="H19" i="1" s="1"/>
  <c r="G32" i="1"/>
  <c r="F32" i="1"/>
  <c r="G85" i="1"/>
  <c r="F85" i="1"/>
  <c r="H85" i="1" s="1"/>
  <c r="G75" i="1"/>
  <c r="F75" i="1"/>
  <c r="H72" i="1"/>
  <c r="H70" i="1" s="1"/>
  <c r="G55" i="1"/>
  <c r="F55" i="1"/>
  <c r="G45" i="1"/>
  <c r="G44" i="1" s="1"/>
  <c r="G11" i="1" s="1"/>
  <c r="F45" i="1"/>
  <c r="F44" i="1" s="1"/>
  <c r="F11" i="1" s="1"/>
  <c r="H40" i="1"/>
  <c r="H39" i="1" s="1"/>
  <c r="G39" i="1"/>
  <c r="G20" i="1" s="1"/>
  <c r="F39" i="1"/>
  <c r="F20" i="1" s="1"/>
  <c r="H95" i="1"/>
  <c r="G87" i="1"/>
  <c r="F88" i="1"/>
  <c r="F87" i="1" s="1"/>
  <c r="H94" i="1"/>
  <c r="H90" i="1"/>
  <c r="H89" i="1"/>
  <c r="H86" i="1"/>
  <c r="H82" i="1"/>
  <c r="H76" i="1"/>
  <c r="G73" i="1"/>
  <c r="H67" i="1"/>
  <c r="H64" i="1"/>
  <c r="H66" i="1"/>
  <c r="G65" i="1"/>
  <c r="F65" i="1"/>
  <c r="G17" i="1" l="1"/>
  <c r="H47" i="1"/>
  <c r="H93" i="1"/>
  <c r="H80" i="1"/>
  <c r="H75" i="1"/>
  <c r="I48" i="1"/>
  <c r="F92" i="1"/>
  <c r="F91" i="1" s="1"/>
  <c r="F17" i="1"/>
  <c r="G91" i="1"/>
  <c r="G43" i="1"/>
  <c r="F43" i="1"/>
  <c r="F60" i="1"/>
  <c r="G60" i="1"/>
  <c r="H74" i="1"/>
  <c r="H79" i="1"/>
  <c r="H87" i="1"/>
  <c r="H20" i="1"/>
  <c r="H77" i="1"/>
  <c r="F73" i="1"/>
  <c r="H73" i="1" s="1"/>
  <c r="H65" i="1"/>
  <c r="H17" i="1" l="1"/>
  <c r="H11" i="1"/>
  <c r="H91" i="1"/>
  <c r="H92" i="1"/>
  <c r="G63" i="1"/>
  <c r="F63" i="1"/>
  <c r="H55" i="1"/>
  <c r="H56" i="1"/>
  <c r="H58" i="1"/>
  <c r="H59" i="1"/>
  <c r="F53" i="1"/>
  <c r="G54" i="1"/>
  <c r="G13" i="1" s="1"/>
  <c r="F54" i="1"/>
  <c r="F13" i="1" s="1"/>
  <c r="G57" i="1"/>
  <c r="F57" i="1"/>
  <c r="H54" i="1" l="1"/>
  <c r="G10" i="1"/>
  <c r="F10" i="1"/>
  <c r="H57" i="1"/>
  <c r="H12" i="1"/>
  <c r="G52" i="1"/>
  <c r="F52" i="1"/>
  <c r="H53" i="1"/>
  <c r="H63" i="1"/>
  <c r="H60" i="1"/>
  <c r="H45" i="1"/>
  <c r="H46" i="1"/>
  <c r="H43" i="1"/>
  <c r="H44" i="1"/>
  <c r="H36" i="1"/>
  <c r="H34" i="1"/>
  <c r="H35" i="1"/>
  <c r="H31" i="1"/>
  <c r="H32" i="1"/>
  <c r="G30" i="1"/>
  <c r="F30" i="1"/>
  <c r="H10" i="1" l="1"/>
  <c r="H13" i="1"/>
  <c r="H52" i="1"/>
  <c r="H30" i="1"/>
</calcChain>
</file>

<file path=xl/sharedStrings.xml><?xml version="1.0" encoding="utf-8"?>
<sst xmlns="http://schemas.openxmlformats.org/spreadsheetml/2006/main" count="282" uniqueCount="109">
  <si>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</si>
  <si>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</si>
  <si>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</si>
  <si>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</si>
  <si>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Фактически достигнутые значения целевых показателей</t>
  </si>
  <si>
    <t>Основное мероприятие 1</t>
  </si>
  <si>
    <t>Руководитель  _______________________________  ___________________      _________________</t>
  </si>
  <si>
    <t>(наименование ведомства)                     (подпись)                           (Ф.И.О.)</t>
  </si>
  <si>
    <t>Исполнитель ________________________________  ____________________   __________________</t>
  </si>
  <si>
    <t>(должность)                                            (подпись)                             (Ф.И.О.)</t>
  </si>
  <si>
    <t>телефон исполнителя</t>
  </si>
  <si>
    <t xml:space="preserve">Приложение № 2 </t>
  </si>
  <si>
    <t>Федеральный бюджет</t>
  </si>
  <si>
    <t>Областной бюджет</t>
  </si>
  <si>
    <t>Внебюджетные источники</t>
  </si>
  <si>
    <t>Местные бюджеты</t>
  </si>
  <si>
    <t>Причины отклонения             (в случае невыполнения/перевыполнения плановых назначений</t>
  </si>
  <si>
    <t>КБК (код бюджетной классификации)</t>
  </si>
  <si>
    <t>РЗ</t>
  </si>
  <si>
    <t>ПР</t>
  </si>
  <si>
    <t>Причины отклонения (в случае невыполнения/перевыполнения плановых значений</t>
  </si>
  <si>
    <t>Наименование целевых показателей (индикаторов) определядщих результативность реализации мероприятий</t>
  </si>
  <si>
    <t>Планируемые значения целевых показателей</t>
  </si>
  <si>
    <t>Уровень достижения, %</t>
  </si>
  <si>
    <t xml:space="preserve">Приложение № 1 </t>
  </si>
  <si>
    <t>Уточненые плановые бюджетные ассегнования</t>
  </si>
  <si>
    <t xml:space="preserve">Фактически профинансировано </t>
  </si>
  <si>
    <t xml:space="preserve">Выполнение %          (гр.6 / гр.7) </t>
  </si>
  <si>
    <t>Наименование программы №1
 Развитие Новогольеланского сельского поселения</t>
  </si>
  <si>
    <t>Мероприятие 1 
Расходы на обеспечение функций муниципальных органов в рамках обеспечения деятельности администрации поселения</t>
  </si>
  <si>
    <t>01</t>
  </si>
  <si>
    <t>02</t>
  </si>
  <si>
    <t>Мероприятие 2
 Расходы на обеспечение деятельности главы поселения в рамках обеспечения деятельности главы поселения</t>
  </si>
  <si>
    <t>04</t>
  </si>
  <si>
    <t>Мероприятие 3 
Предоставление бюджету муниципального района из бюджета поселения межбюджетных трансфертов на осуществление полномочий по осуществлению внутреннего муниципального финансового контроля, а также контроля в сфере закупок</t>
  </si>
  <si>
    <t>13</t>
  </si>
  <si>
    <t>Подпрограмма №1
 Обеспечение
 реализации муниципальной программы</t>
  </si>
  <si>
    <t>Мероприятие 1 Осуществление поселением исполнения переданных полномочий на осуществление первичного воинского учета на территориях, где отсутствуют военные комиссариаты</t>
  </si>
  <si>
    <t>03</t>
  </si>
  <si>
    <t xml:space="preserve"> </t>
  </si>
  <si>
    <t>ПОДПРОГРАММА № 3              Защита населения и территории поселений от чрезвычайных ситуаций, обеспечение пожарной безопасности, безопасности людей на водных объектах</t>
  </si>
  <si>
    <t>Мероприятие 1 Финансовое обеспечение муниципальной программы для исполнения переданных полномочий на осуществление части полномочий по мероприятиям в сфере защиты населения от чрезвычайных ситуаций и пожаров</t>
  </si>
  <si>
    <t>ПОДПРОГРАММА № 4 Развитие градостроительной деятельности</t>
  </si>
  <si>
    <t>Мероприятие 1 Финансовое обеспечение муниципальной программы для исполнения переданных полномочий на осуществление части полномочий по мероприятиям по развитию градостроительной деятельности</t>
  </si>
  <si>
    <t>12</t>
  </si>
  <si>
    <t>Мероприятие 2 «Подготовка
 карт (планов) для установления границ населенных пунктов»</t>
  </si>
  <si>
    <t>ПОДПРОГРАММА № 5 Создание условий для обеспечения качественными услугами ЖКХ населения поселения и развитие дорожного хозяйства поселения</t>
  </si>
  <si>
    <t>Мероприятие 1 Развитие сети
 автомобильных дорог общего пользования</t>
  </si>
  <si>
    <t>09</t>
  </si>
  <si>
    <t>Мероприятие 2 Благоустройство дворовых
 территорий сельского поселения</t>
  </si>
  <si>
    <t>Мероприятие 3 Исполнение
 мероприятий согласно утвержденной программе «Комплексное развитие систем коммунальной инфраструктуры Новогольеланского сельского поселения Грибановского муниципального района Воронежской области на период 2014-2024 годы»</t>
  </si>
  <si>
    <t>Мероприятие 5 Расходы на организацию проведения оплачиваемых общественных работ</t>
  </si>
  <si>
    <t>Мероприятие 4 Создание объектов социального и производственного комплексов, в том числе объектов общегражданского назначения, жилья, инфраструктуры</t>
  </si>
  <si>
    <t>ПОДПРОГРАММА №6 Создание условий для организации отдыха и оздоровления детей и молодежи</t>
  </si>
  <si>
    <t>Мероприятие 1 Финансовое обеспечение муниципальной программы для исполнения переданных полномочий на осуществление части полномочий по организации мероприятий по вовлечению молодежи в социальную практику</t>
  </si>
  <si>
    <t>ПОДПРОГРАММА №7 Развитие
 культуры сельского поселения</t>
  </si>
  <si>
    <t>Мероприятие 1 Расходы на обеспечение
 деятельности (оказание услуг) муниципальных учреждений культуры</t>
  </si>
  <si>
    <t>Мероприятие 2 Обеспечение
 условий для развития культуры сельского поселения</t>
  </si>
  <si>
    <t>Мероприятие 3 Осуществление
 переданных полномочий с районного бюджета по организации библиотечного обслуживания населения, комплектования и обеспечения сохранности библиотечных фондов библиотек поселения</t>
  </si>
  <si>
    <t>ПОДПРОГРАММА №8 Развитие
 физической культуры и спорта</t>
  </si>
  <si>
    <t>Мероприятие 1 Финансовое обеспечение
 муниципальной программы для исполнения переданных полномочий на осуществление части полномочий в области физической культуры и спорта</t>
  </si>
  <si>
    <t>ПОДПРОГРАММА №9 Развитие мер
 социальной поддержки отдельных категорий граждан</t>
  </si>
  <si>
    <t>Мероприятие1 Доплаты к пенсиям муниципальных служащих сельского поселения</t>
  </si>
  <si>
    <t>05</t>
  </si>
  <si>
    <t>07</t>
  </si>
  <si>
    <t>08</t>
  </si>
  <si>
    <t>11</t>
  </si>
  <si>
    <t>10</t>
  </si>
  <si>
    <t>Мероприятие 5 Обеспечение проведения выборов 
и референдумов</t>
  </si>
  <si>
    <t>Шитов В.А.</t>
  </si>
  <si>
    <t>Тенячкина Т.М.</t>
  </si>
  <si>
    <t>8-47348-32617</t>
  </si>
  <si>
    <r>
      <t xml:space="preserve">Мероприятие 4  
 </t>
    </r>
    <r>
      <rPr>
        <b/>
        <sz val="8"/>
        <color rgb="FF000000"/>
        <rFont val="Times New Roman"/>
        <family val="1"/>
        <charset val="204"/>
      </rPr>
      <t>Финансовое обеспечение выполнения других расходных обязательств поселением</t>
    </r>
  </si>
  <si>
    <r>
      <t xml:space="preserve">Мероприятие 6 </t>
    </r>
    <r>
      <rPr>
        <b/>
        <sz val="8"/>
        <color theme="1"/>
        <rFont val="Times New Roman"/>
        <family val="1"/>
        <charset val="204"/>
      </rPr>
      <t>Обслуживание внутреннего
 долга</t>
    </r>
  </si>
  <si>
    <t>Подпрограмма №2 Осуществление поселением исполнения переданных полномочий на осуществление первичного воинского учета на территориях, где отсутствуют военные комиссариаты</t>
  </si>
  <si>
    <t>Не более 10%</t>
  </si>
  <si>
    <t>Отношение дефицита бюджета
 сельского поселения по отношению к годовому объему доходов бюджета сельского поселения без учета утвержденного объема безвозмездных поступлений</t>
  </si>
  <si>
    <t>Средняя оценка
 качества управления финансами и платежеспособности Новогольеланского сельского поселения Грибановского муниципального района Воронежской области</t>
  </si>
  <si>
    <t>Не менее 10,2</t>
  </si>
  <si>
    <t>Обеспечение исполнения 
норматива формирования расходов на оплату труда (с начислениями) выборного должностного лица местного самоуправления</t>
  </si>
  <si>
    <t>Не более 100</t>
  </si>
  <si>
    <t>Исполнение обязательств по
 соглашению</t>
  </si>
  <si>
    <t>Обеспечение реализации
 муниципальной программы</t>
  </si>
  <si>
    <t>Обеспечение исполнения жителями
 сельского поселения воинской обязанности</t>
  </si>
  <si>
    <t>Исполнение</t>
  </si>
  <si>
    <t>Доля количества населенных
 пунктов, оборудованных системами оповещения</t>
  </si>
  <si>
    <t>Готовность к выполнению задач по
 защите населения и территории от ЧС природного и техногенного характера в рамках своих полномочий</t>
  </si>
  <si>
    <t>Доля площади территорий, на
 которые разработаны проекты планировок от общей площади территорий</t>
  </si>
  <si>
    <t>Доля населенных пунктов, в
 которых разработаны карты (планы) для установления границ, от общего количества населенных пунктов района</t>
  </si>
  <si>
    <t>Доля автомобильных дорог общего
 пользования местного значения, в отношении которых произведён ремонт (капитальный ремонт, реконструкция) – 6% в год</t>
  </si>
  <si>
    <t>Организация системного сбора и
 вывоза твердых бытовых отходов</t>
  </si>
  <si>
    <t>Организация ритуальных услуг и
 содержание мест захоронения</t>
  </si>
  <si>
    <t>Организован</t>
  </si>
  <si>
    <t>Количество обустроенных мест
 массового отдыха населения до 1 ед. на 1000 чел. населения</t>
  </si>
  <si>
    <t>Уменьшение количества жалоб на
 внешний облик поселения и на проблемы благоустройства территории сельского поселения</t>
  </si>
  <si>
    <t>Доля протяженности освещенных
 частей улиц, проездов к их общей протяженности</t>
  </si>
  <si>
    <t>Удельный вес введенной общей
 площади жилых домов по отношению к общей площади жилищного фонда, %</t>
  </si>
  <si>
    <t>Увеличение количества детей, 
охваченных организованным отдыхом и оздоровлением, в общем количестве детей школьного возраста до 15 лет (включительно</t>
  </si>
  <si>
    <t>Увеличение количества детей,
 находящихся в трудной жизненной ситуации, охваченных организованным отдыхом и оздоровлением, в общем количестве детей, находящихся в трудной жизненной ситуации</t>
  </si>
  <si>
    <t>Доведение соотношения 
среднемесячной номинальной начисленной заработной платы работников муниципальных учреждений культуры к среднемесячной начисленной заработной платы в муниципальном районе</t>
  </si>
  <si>
    <t>Увеличение численности 
участников культурно-досуговых мероприя</t>
  </si>
  <si>
    <t>Повышение уровня 
удовлетворенности жителей Новогольеланского сельского поселения Грибановского муниципального района Воронежской области качеством предоставления услуг в сфере культуры</t>
  </si>
  <si>
    <t>Наличие оборудованных
 спортивных площадок и сооружений на территории поселения</t>
  </si>
  <si>
    <t>Доля участия поселения в
 районных спортивно-массовых мероприятиях</t>
  </si>
  <si>
    <t>Уровень предоставления мер
 социальной поддержки отдельным категориям граждан в денежной форме из расчета на 1000 чел. населения поселения</t>
  </si>
  <si>
    <t>Не полнотью израсходованы средства
 дорожного фонда</t>
  </si>
  <si>
    <t>2014-2024гг</t>
  </si>
  <si>
    <r>
      <rPr>
        <b/>
        <sz val="10"/>
        <color theme="1"/>
        <rFont val="Times New Roman"/>
        <family val="1"/>
        <charset val="204"/>
      </rPr>
      <t>Отчет
о ходе реализации муниципальной программы (финансовая часть) за  2024 г.</t>
    </r>
    <r>
      <rPr>
        <b/>
        <sz val="12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тыс.руб.</t>
    </r>
  </si>
  <si>
    <r>
      <rPr>
        <b/>
        <sz val="10"/>
        <color theme="1"/>
        <rFont val="Times New Roman"/>
        <family val="1"/>
        <charset val="204"/>
      </rPr>
      <t>Отчет
о ходе реализации муниципальной программы (целевые показатели) за  2024 г.</t>
    </r>
    <r>
      <rPr>
        <b/>
        <sz val="8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</si>
</sst>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/>
    <xf numFmtId="49" fontId="1" fillId="0" borderId="0" xfId="0" applyNumberFormat="1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1" xfId="0" applyFont="1" applyBorder="1" applyAlignment="1">
      <alignment wrapText="1"/>
    </xf>
    <xf numFmtId="164" fontId="5" fillId="0" borderId="1" xfId="0" applyNumberFormat="1" applyFont="1" applyBorder="1"/>
    <xf numFmtId="0" fontId="5" fillId="0" borderId="3" xfId="0" applyFont="1" applyBorder="1"/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4" borderId="1" xfId="0" applyFont="1" applyFill="1" applyBorder="1"/>
    <xf numFmtId="49" fontId="5" fillId="4" borderId="1" xfId="0" applyNumberFormat="1" applyFont="1" applyFill="1" applyBorder="1"/>
    <xf numFmtId="0" fontId="5" fillId="4" borderId="3" xfId="0" applyFont="1" applyFill="1" applyBorder="1"/>
    <xf numFmtId="164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wrapText="1"/>
    </xf>
    <xf numFmtId="0" fontId="5" fillId="5" borderId="3" xfId="0" applyFont="1" applyFill="1" applyBorder="1"/>
    <xf numFmtId="0" fontId="3" fillId="5" borderId="1" xfId="0" applyFont="1" applyFill="1" applyBorder="1" applyAlignment="1">
      <alignment horizontal="center" wrapText="1"/>
    </xf>
    <xf numFmtId="0" fontId="5" fillId="5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11" fillId="4" borderId="1" xfId="0" applyFont="1" applyFill="1" applyBorder="1"/>
    <xf numFmtId="49" fontId="11" fillId="4" borderId="1" xfId="0" applyNumberFormat="1" applyFont="1" applyFill="1" applyBorder="1"/>
    <xf numFmtId="164" fontId="11" fillId="4" borderId="1" xfId="0" applyNumberFormat="1" applyFont="1" applyFill="1" applyBorder="1"/>
    <xf numFmtId="0" fontId="11" fillId="0" borderId="1" xfId="0" applyFont="1" applyBorder="1"/>
    <xf numFmtId="49" fontId="11" fillId="0" borderId="1" xfId="0" applyNumberFormat="1" applyFont="1" applyBorder="1"/>
    <xf numFmtId="0" fontId="3" fillId="5" borderId="1" xfId="0" applyFont="1" applyFill="1" applyBorder="1"/>
    <xf numFmtId="49" fontId="3" fillId="5" borderId="1" xfId="0" applyNumberFormat="1" applyFont="1" applyFill="1" applyBorder="1" applyAlignment="1">
      <alignment vertical="center" wrapText="1"/>
    </xf>
    <xf numFmtId="0" fontId="11" fillId="5" borderId="1" xfId="0" applyFont="1" applyFill="1" applyBorder="1"/>
    <xf numFmtId="164" fontId="11" fillId="5" borderId="1" xfId="0" applyNumberFormat="1" applyFont="1" applyFill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/>
    <xf numFmtId="0" fontId="2" fillId="2" borderId="1" xfId="0" applyFont="1" applyFill="1" applyBorder="1"/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49" fontId="11" fillId="2" borderId="1" xfId="0" applyNumberFormat="1" applyFont="1" applyFill="1" applyBorder="1"/>
    <xf numFmtId="0" fontId="11" fillId="2" borderId="1" xfId="0" applyFont="1" applyFill="1" applyBorder="1"/>
    <xf numFmtId="0" fontId="0" fillId="2" borderId="0" xfId="0" applyFill="1"/>
    <xf numFmtId="0" fontId="8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  <xf numFmtId="49" fontId="11" fillId="4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F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09"/>
  <sheetViews>
    <sheetView zoomScale="80" zoomScaleNormal="80" workbookViewId="0">
      <selection activeCell="I80" sqref="I80"/>
    </sheetView>
  </sheetViews>
  <sheetFormatPr defaultRowHeight="15" x14ac:dyDescent="0.25"/>
  <cols>
    <col min="1" max="1" width="3.85546875" customWidth="1"/>
    <col min="2" max="2" width="30.85546875" customWidth="1"/>
    <col min="3" max="3" width="14.28515625" customWidth="1"/>
    <col min="4" max="4" width="10.7109375" style="18" customWidth="1"/>
    <col min="5" max="5" width="10.42578125" style="18" customWidth="1"/>
    <col min="6" max="6" width="14" customWidth="1"/>
    <col min="7" max="7" width="15.140625" customWidth="1"/>
    <col min="8" max="8" width="14" customWidth="1"/>
    <col min="9" max="9" width="29.140625" customWidth="1"/>
  </cols>
  <sheetData>
    <row r="1" spans="1:11" ht="18" customHeight="1" x14ac:dyDescent="0.25">
      <c r="A1" s="70" t="s">
        <v>24</v>
      </c>
      <c r="B1" s="71"/>
      <c r="C1" s="71"/>
      <c r="D1" s="71"/>
      <c r="E1" s="71"/>
      <c r="F1" s="71"/>
      <c r="G1" s="71"/>
      <c r="H1" s="71"/>
      <c r="I1" s="71"/>
    </row>
    <row r="2" spans="1:11" ht="46.9" customHeight="1" x14ac:dyDescent="0.25">
      <c r="A2" s="77" t="s">
        <v>107</v>
      </c>
      <c r="B2" s="77"/>
      <c r="C2" s="77"/>
      <c r="D2" s="77"/>
      <c r="E2" s="77"/>
      <c r="F2" s="77"/>
      <c r="G2" s="77"/>
      <c r="H2" s="77"/>
      <c r="I2" s="77"/>
    </row>
    <row r="3" spans="1:11" ht="20.25" customHeight="1" x14ac:dyDescent="0.25">
      <c r="A3" s="78" t="s">
        <v>0</v>
      </c>
      <c r="B3" s="78" t="s">
        <v>1</v>
      </c>
      <c r="C3" s="78" t="s">
        <v>2</v>
      </c>
      <c r="D3" s="74" t="s">
        <v>17</v>
      </c>
      <c r="E3" s="75"/>
      <c r="F3" s="79"/>
      <c r="G3" s="79"/>
      <c r="H3" s="79"/>
      <c r="I3" s="76" t="s">
        <v>20</v>
      </c>
    </row>
    <row r="4" spans="1:11" ht="12.75" customHeight="1" x14ac:dyDescent="0.25">
      <c r="A4" s="78"/>
      <c r="B4" s="78"/>
      <c r="C4" s="78"/>
      <c r="D4" s="75"/>
      <c r="E4" s="75"/>
      <c r="F4" s="76" t="s">
        <v>25</v>
      </c>
      <c r="G4" s="76" t="s">
        <v>26</v>
      </c>
      <c r="H4" s="76" t="s">
        <v>27</v>
      </c>
      <c r="I4" s="76"/>
    </row>
    <row r="5" spans="1:11" ht="16.5" customHeight="1" x14ac:dyDescent="0.25">
      <c r="A5" s="78"/>
      <c r="B5" s="78"/>
      <c r="C5" s="78"/>
      <c r="D5" s="75"/>
      <c r="E5" s="75"/>
      <c r="F5" s="76"/>
      <c r="G5" s="76"/>
      <c r="H5" s="76"/>
      <c r="I5" s="76"/>
    </row>
    <row r="6" spans="1:11" ht="10.5" customHeight="1" x14ac:dyDescent="0.25">
      <c r="A6" s="78"/>
      <c r="B6" s="78"/>
      <c r="C6" s="78"/>
      <c r="D6" s="75"/>
      <c r="E6" s="75"/>
      <c r="F6" s="76"/>
      <c r="G6" s="76"/>
      <c r="H6" s="76"/>
      <c r="I6" s="76"/>
    </row>
    <row r="7" spans="1:11" ht="8.25" customHeight="1" x14ac:dyDescent="0.25">
      <c r="A7" s="78"/>
      <c r="B7" s="78"/>
      <c r="C7" s="78"/>
      <c r="D7" s="74" t="s">
        <v>18</v>
      </c>
      <c r="E7" s="74" t="s">
        <v>19</v>
      </c>
      <c r="F7" s="76"/>
      <c r="G7" s="76"/>
      <c r="H7" s="76"/>
      <c r="I7" s="76"/>
    </row>
    <row r="8" spans="1:11" ht="19.5" customHeight="1" x14ac:dyDescent="0.25">
      <c r="A8" s="78"/>
      <c r="B8" s="78"/>
      <c r="C8" s="78"/>
      <c r="D8" s="74"/>
      <c r="E8" s="74"/>
      <c r="F8" s="76"/>
      <c r="G8" s="76"/>
      <c r="H8" s="76"/>
      <c r="I8" s="76"/>
      <c r="J8" s="72"/>
      <c r="K8" s="73"/>
    </row>
    <row r="9" spans="1:11" x14ac:dyDescent="0.25">
      <c r="A9" s="12">
        <v>1</v>
      </c>
      <c r="B9" s="12">
        <v>2</v>
      </c>
      <c r="C9" s="12">
        <v>3</v>
      </c>
      <c r="D9" s="14">
        <v>4</v>
      </c>
      <c r="E9" s="14">
        <v>5</v>
      </c>
      <c r="F9" s="12">
        <v>6</v>
      </c>
      <c r="G9" s="12">
        <v>7</v>
      </c>
      <c r="H9" s="12">
        <v>8</v>
      </c>
      <c r="I9" s="12">
        <v>9</v>
      </c>
      <c r="J9" s="11"/>
      <c r="K9" s="3"/>
    </row>
    <row r="10" spans="1:11" ht="34.15" customHeight="1" x14ac:dyDescent="0.25">
      <c r="A10" s="33"/>
      <c r="B10" s="34" t="s">
        <v>28</v>
      </c>
      <c r="C10" s="43" t="s">
        <v>106</v>
      </c>
      <c r="D10" s="44"/>
      <c r="E10" s="44"/>
      <c r="F10" s="45">
        <f>F11+F12+F13</f>
        <v>7148.2999999999993</v>
      </c>
      <c r="G10" s="45">
        <f>G11+G12+G13</f>
        <v>7081</v>
      </c>
      <c r="H10" s="46">
        <f>G10/F10*100</f>
        <v>99.058517409733795</v>
      </c>
      <c r="I10" s="35"/>
    </row>
    <row r="11" spans="1:11" x14ac:dyDescent="0.25">
      <c r="A11" s="21"/>
      <c r="B11" s="47" t="s">
        <v>12</v>
      </c>
      <c r="C11" s="41"/>
      <c r="D11" s="48"/>
      <c r="E11" s="48"/>
      <c r="F11" s="41">
        <f>F44</f>
        <v>136.19999999999999</v>
      </c>
      <c r="G11" s="41">
        <f>G44</f>
        <v>136.19999999999999</v>
      </c>
      <c r="H11" s="41">
        <f>G11/F11*100</f>
        <v>100</v>
      </c>
      <c r="I11" s="5"/>
    </row>
    <row r="12" spans="1:11" x14ac:dyDescent="0.25">
      <c r="A12" s="21"/>
      <c r="B12" s="47" t="s">
        <v>13</v>
      </c>
      <c r="C12" s="41"/>
      <c r="D12" s="42"/>
      <c r="E12" s="42"/>
      <c r="F12" s="41">
        <f>F53+F19+F61+F48+F78</f>
        <v>288.7</v>
      </c>
      <c r="G12" s="41">
        <f>G53+G19+G61+G48+G78</f>
        <v>288.7</v>
      </c>
      <c r="H12" s="41">
        <f t="shared" ref="H12:H17" si="0">G12/F12*100</f>
        <v>100</v>
      </c>
      <c r="I12" s="5"/>
    </row>
    <row r="13" spans="1:11" x14ac:dyDescent="0.25">
      <c r="A13" s="21"/>
      <c r="B13" s="47" t="s">
        <v>15</v>
      </c>
      <c r="C13" s="41"/>
      <c r="D13" s="42"/>
      <c r="E13" s="42"/>
      <c r="F13" s="41">
        <f>F20+F49+F54+F62+F74+F79+F88+F92</f>
        <v>6723.4</v>
      </c>
      <c r="G13" s="41">
        <f>G20+G49+G54+G62+G74+G79+G88+G92</f>
        <v>6656.1</v>
      </c>
      <c r="H13" s="49">
        <f t="shared" si="0"/>
        <v>98.999018353809092</v>
      </c>
      <c r="I13" s="5"/>
    </row>
    <row r="14" spans="1:11" hidden="1" x14ac:dyDescent="0.25">
      <c r="A14" s="21"/>
      <c r="B14" s="7" t="s">
        <v>14</v>
      </c>
      <c r="C14" s="5"/>
      <c r="D14" s="13"/>
      <c r="E14" s="13"/>
      <c r="F14" s="5"/>
      <c r="G14" s="5"/>
      <c r="H14" s="20" t="s">
        <v>39</v>
      </c>
      <c r="I14" s="5"/>
    </row>
    <row r="15" spans="1:11" hidden="1" x14ac:dyDescent="0.25">
      <c r="A15" s="21"/>
      <c r="B15" s="7"/>
      <c r="C15" s="5"/>
      <c r="D15" s="13"/>
      <c r="E15" s="13"/>
      <c r="F15" s="5"/>
      <c r="G15" s="5"/>
      <c r="H15" s="20" t="s">
        <v>39</v>
      </c>
      <c r="I15" s="5"/>
    </row>
    <row r="16" spans="1:11" x14ac:dyDescent="0.25">
      <c r="A16" s="21"/>
      <c r="B16" s="7"/>
      <c r="C16" s="5"/>
      <c r="D16" s="13"/>
      <c r="E16" s="13"/>
      <c r="F16" s="5"/>
      <c r="G16" s="5"/>
      <c r="H16" s="20" t="s">
        <v>39</v>
      </c>
      <c r="I16" s="5"/>
    </row>
    <row r="17" spans="1:9" ht="33.6" customHeight="1" x14ac:dyDescent="0.25">
      <c r="A17" s="21"/>
      <c r="B17" s="32" t="s">
        <v>36</v>
      </c>
      <c r="C17" s="38"/>
      <c r="D17" s="39"/>
      <c r="E17" s="39"/>
      <c r="F17" s="38">
        <f>F20+F19</f>
        <v>3397.4999999999995</v>
      </c>
      <c r="G17" s="38">
        <f>G20+G19</f>
        <v>3395.9</v>
      </c>
      <c r="H17" s="40">
        <f t="shared" si="0"/>
        <v>99.952906548933058</v>
      </c>
      <c r="I17" s="28"/>
    </row>
    <row r="18" spans="1:9" hidden="1" x14ac:dyDescent="0.25">
      <c r="A18" s="21"/>
      <c r="B18" s="7" t="s">
        <v>12</v>
      </c>
      <c r="C18" s="5"/>
      <c r="D18" s="13"/>
      <c r="E18" s="13"/>
      <c r="F18" s="5"/>
      <c r="G18" s="5"/>
      <c r="H18" s="5"/>
      <c r="I18" s="5"/>
    </row>
    <row r="19" spans="1:9" x14ac:dyDescent="0.25">
      <c r="A19" s="21"/>
      <c r="B19" s="7" t="s">
        <v>13</v>
      </c>
      <c r="C19" s="5"/>
      <c r="D19" s="13"/>
      <c r="E19" s="13"/>
      <c r="F19" s="5">
        <f>F33</f>
        <v>70.7</v>
      </c>
      <c r="G19" s="5">
        <f>G33</f>
        <v>70.7</v>
      </c>
      <c r="H19" s="5">
        <f>H33</f>
        <v>100</v>
      </c>
      <c r="I19" s="5"/>
    </row>
    <row r="20" spans="1:9" x14ac:dyDescent="0.25">
      <c r="A20" s="21"/>
      <c r="B20" s="7" t="s">
        <v>15</v>
      </c>
      <c r="C20" s="5"/>
      <c r="D20" s="13"/>
      <c r="E20" s="13"/>
      <c r="F20" s="5">
        <f>F31+F34+F36+F39</f>
        <v>3326.7999999999997</v>
      </c>
      <c r="G20" s="5">
        <f>G31+G34+G36+G39</f>
        <v>3325.2000000000003</v>
      </c>
      <c r="H20" s="5">
        <f>G20/F20*100</f>
        <v>99.951905735241084</v>
      </c>
      <c r="I20" s="5"/>
    </row>
    <row r="21" spans="1:9" hidden="1" x14ac:dyDescent="0.25">
      <c r="A21" s="21"/>
      <c r="B21" s="7" t="s">
        <v>14</v>
      </c>
      <c r="C21" s="5"/>
      <c r="D21" s="13"/>
      <c r="E21" s="13"/>
      <c r="F21" s="5"/>
      <c r="G21" s="5"/>
      <c r="H21" s="5"/>
      <c r="I21" s="5"/>
    </row>
    <row r="22" spans="1:9" hidden="1" x14ac:dyDescent="0.25">
      <c r="A22" s="21"/>
      <c r="B22" s="7"/>
      <c r="C22" s="5"/>
      <c r="D22" s="13"/>
      <c r="E22" s="13"/>
      <c r="F22" s="5"/>
      <c r="G22" s="5"/>
      <c r="H22" s="5"/>
      <c r="I22" s="5"/>
    </row>
    <row r="23" spans="1:9" hidden="1" x14ac:dyDescent="0.25">
      <c r="A23" s="21"/>
      <c r="B23" s="7"/>
      <c r="C23" s="5"/>
      <c r="D23" s="13"/>
      <c r="E23" s="13"/>
      <c r="F23" s="5"/>
      <c r="G23" s="5"/>
      <c r="H23" s="5"/>
      <c r="I23" s="5"/>
    </row>
    <row r="24" spans="1:9" hidden="1" x14ac:dyDescent="0.25">
      <c r="A24" s="21"/>
      <c r="B24" s="10" t="s">
        <v>5</v>
      </c>
      <c r="C24" s="5"/>
      <c r="D24" s="13"/>
      <c r="E24" s="13"/>
      <c r="F24" s="5"/>
      <c r="G24" s="5"/>
      <c r="H24" s="5"/>
      <c r="I24" s="5"/>
    </row>
    <row r="25" spans="1:9" hidden="1" x14ac:dyDescent="0.25">
      <c r="A25" s="21"/>
      <c r="B25" s="7" t="s">
        <v>12</v>
      </c>
      <c r="C25" s="5"/>
      <c r="D25" s="13"/>
      <c r="E25" s="13"/>
      <c r="F25" s="5"/>
      <c r="G25" s="5"/>
      <c r="H25" s="5"/>
      <c r="I25" s="5"/>
    </row>
    <row r="26" spans="1:9" hidden="1" x14ac:dyDescent="0.25">
      <c r="A26" s="21"/>
      <c r="B26" s="7" t="s">
        <v>13</v>
      </c>
      <c r="C26" s="5"/>
      <c r="D26" s="13"/>
      <c r="E26" s="13"/>
      <c r="F26" s="5"/>
      <c r="G26" s="5"/>
      <c r="H26" s="5"/>
      <c r="I26" s="5"/>
    </row>
    <row r="27" spans="1:9" hidden="1" x14ac:dyDescent="0.25">
      <c r="A27" s="21"/>
      <c r="B27" s="7" t="s">
        <v>15</v>
      </c>
      <c r="C27" s="5"/>
      <c r="D27" s="13"/>
      <c r="E27" s="13"/>
      <c r="F27" s="5"/>
      <c r="G27" s="5"/>
      <c r="H27" s="5"/>
      <c r="I27" s="5"/>
    </row>
    <row r="28" spans="1:9" hidden="1" x14ac:dyDescent="0.25">
      <c r="A28" s="21"/>
      <c r="B28" s="7" t="s">
        <v>14</v>
      </c>
      <c r="C28" s="5"/>
      <c r="D28" s="13"/>
      <c r="E28" s="13"/>
      <c r="F28" s="5"/>
      <c r="G28" s="5"/>
      <c r="H28" s="5"/>
      <c r="I28" s="5"/>
    </row>
    <row r="29" spans="1:9" hidden="1" x14ac:dyDescent="0.25">
      <c r="A29" s="21"/>
      <c r="B29" s="7"/>
      <c r="C29" s="5"/>
      <c r="D29" s="13"/>
      <c r="E29" s="13"/>
      <c r="F29" s="5"/>
      <c r="G29" s="5"/>
      <c r="H29" s="5"/>
      <c r="I29" s="5"/>
    </row>
    <row r="30" spans="1:9" ht="57" customHeight="1" x14ac:dyDescent="0.25">
      <c r="A30" s="21"/>
      <c r="B30" s="27" t="s">
        <v>29</v>
      </c>
      <c r="C30" s="41"/>
      <c r="D30" s="42" t="s">
        <v>30</v>
      </c>
      <c r="E30" s="42" t="s">
        <v>33</v>
      </c>
      <c r="F30" s="41">
        <f>F31</f>
        <v>2376.6999999999998</v>
      </c>
      <c r="G30" s="41">
        <f>G31</f>
        <v>2375.3000000000002</v>
      </c>
      <c r="H30" s="41">
        <f>G30/F30*100</f>
        <v>99.941094795304437</v>
      </c>
      <c r="I30" s="5"/>
    </row>
    <row r="31" spans="1:9" x14ac:dyDescent="0.25">
      <c r="A31" s="21"/>
      <c r="B31" s="7" t="s">
        <v>15</v>
      </c>
      <c r="C31" s="5"/>
      <c r="D31" s="13" t="s">
        <v>30</v>
      </c>
      <c r="E31" s="13" t="s">
        <v>33</v>
      </c>
      <c r="F31" s="5">
        <v>2376.6999999999998</v>
      </c>
      <c r="G31" s="5">
        <v>2375.3000000000002</v>
      </c>
      <c r="H31" s="5">
        <f t="shared" ref="H31:H95" si="1">G31/F31*100</f>
        <v>99.941094795304437</v>
      </c>
      <c r="I31" s="5"/>
    </row>
    <row r="32" spans="1:9" ht="54" x14ac:dyDescent="0.25">
      <c r="A32" s="21"/>
      <c r="B32" s="27" t="s">
        <v>32</v>
      </c>
      <c r="C32" s="41"/>
      <c r="D32" s="42" t="s">
        <v>30</v>
      </c>
      <c r="E32" s="42" t="s">
        <v>31</v>
      </c>
      <c r="F32" s="41">
        <f>F33+F34</f>
        <v>1018.8000000000001</v>
      </c>
      <c r="G32" s="41">
        <f>G33+G34</f>
        <v>1018.6</v>
      </c>
      <c r="H32" s="41">
        <f t="shared" si="1"/>
        <v>99.980369061641142</v>
      </c>
      <c r="I32" s="5"/>
    </row>
    <row r="33" spans="1:9" x14ac:dyDescent="0.25">
      <c r="A33" s="21"/>
      <c r="B33" s="7" t="s">
        <v>13</v>
      </c>
      <c r="C33" s="41"/>
      <c r="D33" s="42" t="s">
        <v>30</v>
      </c>
      <c r="E33" s="42" t="s">
        <v>31</v>
      </c>
      <c r="F33" s="41">
        <v>70.7</v>
      </c>
      <c r="G33" s="41">
        <v>70.7</v>
      </c>
      <c r="H33" s="41">
        <f>G33/F33*100</f>
        <v>100</v>
      </c>
      <c r="I33" s="5"/>
    </row>
    <row r="34" spans="1:9" x14ac:dyDescent="0.25">
      <c r="A34" s="21"/>
      <c r="B34" s="7" t="s">
        <v>15</v>
      </c>
      <c r="C34" s="5"/>
      <c r="D34" s="13" t="s">
        <v>30</v>
      </c>
      <c r="E34" s="13" t="s">
        <v>31</v>
      </c>
      <c r="F34" s="5">
        <v>948.1</v>
      </c>
      <c r="G34" s="5">
        <v>947.9</v>
      </c>
      <c r="H34" s="5">
        <f t="shared" si="1"/>
        <v>99.978905178778604</v>
      </c>
      <c r="I34" s="5"/>
    </row>
    <row r="35" spans="1:9" ht="86.45" customHeight="1" x14ac:dyDescent="0.25">
      <c r="A35" s="21"/>
      <c r="B35" s="26" t="s">
        <v>34</v>
      </c>
      <c r="C35" s="41"/>
      <c r="D35" s="42" t="s">
        <v>30</v>
      </c>
      <c r="E35" s="42" t="s">
        <v>35</v>
      </c>
      <c r="F35" s="41">
        <v>2</v>
      </c>
      <c r="G35" s="41">
        <v>2</v>
      </c>
      <c r="H35" s="41">
        <f t="shared" si="1"/>
        <v>100</v>
      </c>
      <c r="I35" s="5"/>
    </row>
    <row r="36" spans="1:9" ht="14.45" customHeight="1" x14ac:dyDescent="0.25">
      <c r="A36" s="21"/>
      <c r="B36" s="7" t="s">
        <v>15</v>
      </c>
      <c r="C36" s="5"/>
      <c r="D36" s="13" t="s">
        <v>30</v>
      </c>
      <c r="E36" s="13" t="s">
        <v>35</v>
      </c>
      <c r="F36" s="5">
        <v>2</v>
      </c>
      <c r="G36" s="5">
        <v>2</v>
      </c>
      <c r="H36" s="5">
        <f t="shared" si="1"/>
        <v>100</v>
      </c>
      <c r="I36" s="5"/>
    </row>
    <row r="37" spans="1:9" ht="43.15" customHeight="1" x14ac:dyDescent="0.25">
      <c r="A37" s="21"/>
      <c r="B37" s="26" t="s">
        <v>72</v>
      </c>
      <c r="C37" s="41"/>
      <c r="D37" s="42"/>
      <c r="E37" s="42"/>
      <c r="F37" s="41"/>
      <c r="G37" s="41"/>
      <c r="H37" s="41" t="s">
        <v>39</v>
      </c>
      <c r="I37" s="5"/>
    </row>
    <row r="38" spans="1:9" ht="17.45" customHeight="1" x14ac:dyDescent="0.25">
      <c r="A38" s="21"/>
      <c r="B38" s="7" t="s">
        <v>15</v>
      </c>
      <c r="C38" s="5"/>
      <c r="D38" s="13"/>
      <c r="E38" s="13"/>
      <c r="F38" s="5"/>
      <c r="G38" s="5"/>
      <c r="H38" s="5" t="s">
        <v>39</v>
      </c>
      <c r="I38" s="5"/>
    </row>
    <row r="39" spans="1:9" ht="22.15" customHeight="1" x14ac:dyDescent="0.25">
      <c r="A39" s="21"/>
      <c r="B39" s="50" t="s">
        <v>68</v>
      </c>
      <c r="C39" s="41"/>
      <c r="D39" s="42" t="s">
        <v>30</v>
      </c>
      <c r="E39" s="42" t="s">
        <v>64</v>
      </c>
      <c r="F39" s="41">
        <f>F40</f>
        <v>0</v>
      </c>
      <c r="G39" s="41">
        <f>G40</f>
        <v>0</v>
      </c>
      <c r="H39" s="41" t="e">
        <f>H40</f>
        <v>#DIV/0!</v>
      </c>
      <c r="I39" s="5"/>
    </row>
    <row r="40" spans="1:9" ht="17.45" customHeight="1" x14ac:dyDescent="0.25">
      <c r="A40" s="21"/>
      <c r="B40" s="7" t="s">
        <v>15</v>
      </c>
      <c r="C40" s="5"/>
      <c r="D40" s="13"/>
      <c r="E40" s="13"/>
      <c r="F40" s="5">
        <v>0</v>
      </c>
      <c r="G40" s="5">
        <v>0</v>
      </c>
      <c r="H40" s="5" t="e">
        <f>G40/F40*100</f>
        <v>#DIV/0!</v>
      </c>
      <c r="I40" s="5"/>
    </row>
    <row r="41" spans="1:9" ht="30.75" customHeight="1" x14ac:dyDescent="0.25">
      <c r="A41" s="21"/>
      <c r="B41" s="51" t="s">
        <v>73</v>
      </c>
      <c r="C41" s="41"/>
      <c r="D41" s="42" t="s">
        <v>35</v>
      </c>
      <c r="E41" s="42" t="s">
        <v>30</v>
      </c>
      <c r="F41" s="41"/>
      <c r="G41" s="41"/>
      <c r="H41" s="41"/>
      <c r="I41" s="5"/>
    </row>
    <row r="42" spans="1:9" ht="17.45" customHeight="1" x14ac:dyDescent="0.25">
      <c r="A42" s="21"/>
      <c r="B42" s="7" t="s">
        <v>15</v>
      </c>
      <c r="C42" s="5"/>
      <c r="D42" s="13"/>
      <c r="E42" s="13"/>
      <c r="F42" s="5">
        <v>0</v>
      </c>
      <c r="G42" s="5">
        <v>0</v>
      </c>
      <c r="H42" s="5"/>
      <c r="I42" s="5"/>
    </row>
    <row r="43" spans="1:9" ht="55.15" customHeight="1" x14ac:dyDescent="0.25">
      <c r="A43" s="30"/>
      <c r="B43" s="52" t="s">
        <v>74</v>
      </c>
      <c r="C43" s="38"/>
      <c r="D43" s="39" t="s">
        <v>31</v>
      </c>
      <c r="E43" s="39" t="s">
        <v>38</v>
      </c>
      <c r="F43" s="38">
        <f t="shared" ref="F43:G45" si="2">F44</f>
        <v>136.19999999999999</v>
      </c>
      <c r="G43" s="38">
        <f t="shared" si="2"/>
        <v>136.19999999999999</v>
      </c>
      <c r="H43" s="38">
        <f t="shared" si="1"/>
        <v>100</v>
      </c>
      <c r="I43" s="38"/>
    </row>
    <row r="44" spans="1:9" ht="13.9" customHeight="1" x14ac:dyDescent="0.25">
      <c r="A44" s="21"/>
      <c r="B44" s="7" t="s">
        <v>12</v>
      </c>
      <c r="C44" s="5"/>
      <c r="D44" s="13" t="s">
        <v>31</v>
      </c>
      <c r="E44" s="13" t="s">
        <v>38</v>
      </c>
      <c r="F44" s="5">
        <f t="shared" si="2"/>
        <v>136.19999999999999</v>
      </c>
      <c r="G44" s="5">
        <f t="shared" si="2"/>
        <v>136.19999999999999</v>
      </c>
      <c r="H44" s="5">
        <f t="shared" si="1"/>
        <v>100</v>
      </c>
      <c r="I44" s="5"/>
    </row>
    <row r="45" spans="1:9" ht="52.9" customHeight="1" x14ac:dyDescent="0.25">
      <c r="A45" s="21"/>
      <c r="B45" s="53" t="s">
        <v>37</v>
      </c>
      <c r="C45" s="41"/>
      <c r="D45" s="42" t="s">
        <v>31</v>
      </c>
      <c r="E45" s="42" t="s">
        <v>38</v>
      </c>
      <c r="F45" s="41">
        <f t="shared" si="2"/>
        <v>136.19999999999999</v>
      </c>
      <c r="G45" s="41">
        <f t="shared" si="2"/>
        <v>136.19999999999999</v>
      </c>
      <c r="H45" s="41">
        <f t="shared" si="1"/>
        <v>100</v>
      </c>
      <c r="I45" s="5"/>
    </row>
    <row r="46" spans="1:9" ht="17.45" customHeight="1" x14ac:dyDescent="0.25">
      <c r="A46" s="21"/>
      <c r="B46" s="7" t="s">
        <v>12</v>
      </c>
      <c r="C46" s="5"/>
      <c r="D46" s="13" t="s">
        <v>31</v>
      </c>
      <c r="E46" s="13" t="s">
        <v>38</v>
      </c>
      <c r="F46" s="5">
        <v>136.19999999999999</v>
      </c>
      <c r="G46" s="5">
        <v>136.19999999999999</v>
      </c>
      <c r="H46" s="5">
        <f t="shared" si="1"/>
        <v>100</v>
      </c>
      <c r="I46" s="5"/>
    </row>
    <row r="47" spans="1:9" ht="52.15" customHeight="1" x14ac:dyDescent="0.25">
      <c r="A47" s="30"/>
      <c r="B47" s="52" t="s">
        <v>40</v>
      </c>
      <c r="C47" s="54"/>
      <c r="D47" s="39"/>
      <c r="E47" s="39"/>
      <c r="F47" s="38">
        <f>F49+F48</f>
        <v>16.3</v>
      </c>
      <c r="G47" s="38">
        <f>G49+G48</f>
        <v>16.3</v>
      </c>
      <c r="H47" s="5">
        <f t="shared" si="1"/>
        <v>100</v>
      </c>
      <c r="I47" s="38"/>
    </row>
    <row r="48" spans="1:9" s="69" customFormat="1" ht="18.75" customHeight="1" x14ac:dyDescent="0.25">
      <c r="A48" s="64"/>
      <c r="B48" s="65" t="s">
        <v>13</v>
      </c>
      <c r="C48" s="66"/>
      <c r="D48" s="67" t="s">
        <v>38</v>
      </c>
      <c r="E48" s="67" t="s">
        <v>67</v>
      </c>
      <c r="F48" s="68">
        <v>12.5</v>
      </c>
      <c r="G48" s="68">
        <v>12.5</v>
      </c>
      <c r="H48" s="58">
        <f t="shared" si="1"/>
        <v>100</v>
      </c>
      <c r="I48" s="58">
        <f>G47/F47*100</f>
        <v>100</v>
      </c>
    </row>
    <row r="49" spans="1:9" ht="13.9" customHeight="1" x14ac:dyDescent="0.25">
      <c r="A49" s="21"/>
      <c r="B49" s="7" t="s">
        <v>15</v>
      </c>
      <c r="C49" s="23"/>
      <c r="D49" s="13" t="s">
        <v>38</v>
      </c>
      <c r="E49" s="13" t="s">
        <v>67</v>
      </c>
      <c r="F49" s="5">
        <v>3.8</v>
      </c>
      <c r="G49" s="5">
        <v>3.8</v>
      </c>
      <c r="H49" s="5" t="s">
        <v>39</v>
      </c>
      <c r="I49" s="5"/>
    </row>
    <row r="50" spans="1:9" ht="64.150000000000006" customHeight="1" x14ac:dyDescent="0.25">
      <c r="A50" s="21"/>
      <c r="B50" s="53" t="s">
        <v>41</v>
      </c>
      <c r="C50" s="55"/>
      <c r="D50" s="42" t="s">
        <v>38</v>
      </c>
      <c r="E50" s="42" t="s">
        <v>48</v>
      </c>
      <c r="F50" s="41">
        <v>0</v>
      </c>
      <c r="G50" s="41">
        <v>0</v>
      </c>
      <c r="H50" s="41" t="s">
        <v>39</v>
      </c>
      <c r="I50" s="5"/>
    </row>
    <row r="51" spans="1:9" ht="14.45" customHeight="1" x14ac:dyDescent="0.25">
      <c r="A51" s="21"/>
      <c r="B51" s="7" t="s">
        <v>15</v>
      </c>
      <c r="C51" s="23"/>
      <c r="D51" s="13" t="s">
        <v>38</v>
      </c>
      <c r="E51" s="13" t="s">
        <v>48</v>
      </c>
      <c r="F51" s="5">
        <v>0</v>
      </c>
      <c r="G51" s="5">
        <v>0</v>
      </c>
      <c r="H51" s="5" t="s">
        <v>39</v>
      </c>
      <c r="I51" s="5"/>
    </row>
    <row r="52" spans="1:9" ht="22.15" customHeight="1" x14ac:dyDescent="0.25">
      <c r="A52" s="30"/>
      <c r="B52" s="52" t="s">
        <v>42</v>
      </c>
      <c r="C52" s="54"/>
      <c r="D52" s="39" t="s">
        <v>33</v>
      </c>
      <c r="E52" s="39" t="s">
        <v>44</v>
      </c>
      <c r="F52" s="38">
        <f>F53+F54</f>
        <v>1.5</v>
      </c>
      <c r="G52" s="38">
        <f>G53+G54</f>
        <v>1.5</v>
      </c>
      <c r="H52" s="38">
        <f t="shared" si="1"/>
        <v>100</v>
      </c>
      <c r="I52" s="28"/>
    </row>
    <row r="53" spans="1:9" ht="18.600000000000001" customHeight="1" x14ac:dyDescent="0.25">
      <c r="A53" s="21"/>
      <c r="B53" s="47" t="s">
        <v>13</v>
      </c>
      <c r="C53" s="55"/>
      <c r="D53" s="42" t="s">
        <v>33</v>
      </c>
      <c r="E53" s="42" t="s">
        <v>44</v>
      </c>
      <c r="F53" s="41">
        <f>F58</f>
        <v>0</v>
      </c>
      <c r="G53" s="41">
        <f>G58</f>
        <v>0</v>
      </c>
      <c r="H53" s="41" t="e">
        <f t="shared" si="1"/>
        <v>#DIV/0!</v>
      </c>
      <c r="I53" s="5"/>
    </row>
    <row r="54" spans="1:9" ht="15.6" customHeight="1" x14ac:dyDescent="0.25">
      <c r="A54" s="21"/>
      <c r="B54" s="47" t="s">
        <v>15</v>
      </c>
      <c r="C54" s="55"/>
      <c r="D54" s="42" t="s">
        <v>33</v>
      </c>
      <c r="E54" s="42" t="s">
        <v>44</v>
      </c>
      <c r="F54" s="41">
        <f>F56+F59</f>
        <v>1.5</v>
      </c>
      <c r="G54" s="41">
        <f>G56+G59</f>
        <v>1.5</v>
      </c>
      <c r="H54" s="41">
        <f t="shared" si="1"/>
        <v>100</v>
      </c>
      <c r="I54" s="5"/>
    </row>
    <row r="55" spans="1:9" ht="54.6" customHeight="1" x14ac:dyDescent="0.25">
      <c r="A55" s="21"/>
      <c r="B55" s="53" t="s">
        <v>43</v>
      </c>
      <c r="C55" s="41"/>
      <c r="D55" s="42" t="s">
        <v>33</v>
      </c>
      <c r="E55" s="42" t="s">
        <v>44</v>
      </c>
      <c r="F55" s="41">
        <f>F56</f>
        <v>1.5</v>
      </c>
      <c r="G55" s="41">
        <f>G56</f>
        <v>1.5</v>
      </c>
      <c r="H55" s="41">
        <f t="shared" si="1"/>
        <v>100</v>
      </c>
      <c r="I55" s="5"/>
    </row>
    <row r="56" spans="1:9" ht="18" customHeight="1" x14ac:dyDescent="0.25">
      <c r="A56" s="21"/>
      <c r="B56" s="7" t="s">
        <v>15</v>
      </c>
      <c r="C56" s="5"/>
      <c r="D56" s="13" t="s">
        <v>33</v>
      </c>
      <c r="E56" s="13" t="s">
        <v>44</v>
      </c>
      <c r="F56" s="5">
        <v>1.5</v>
      </c>
      <c r="G56" s="5">
        <v>1.5</v>
      </c>
      <c r="H56" s="5">
        <f t="shared" si="1"/>
        <v>100</v>
      </c>
      <c r="I56" s="5"/>
    </row>
    <row r="57" spans="1:9" ht="41.45" customHeight="1" x14ac:dyDescent="0.25">
      <c r="A57" s="21"/>
      <c r="B57" s="26" t="s">
        <v>45</v>
      </c>
      <c r="C57" s="41"/>
      <c r="D57" s="42"/>
      <c r="E57" s="42"/>
      <c r="F57" s="41">
        <f>F58+F59</f>
        <v>0</v>
      </c>
      <c r="G57" s="41">
        <f>G58+G59</f>
        <v>0</v>
      </c>
      <c r="H57" s="41" t="e">
        <f t="shared" si="1"/>
        <v>#DIV/0!</v>
      </c>
      <c r="I57" s="5"/>
    </row>
    <row r="58" spans="1:9" ht="13.9" customHeight="1" x14ac:dyDescent="0.25">
      <c r="A58" s="21"/>
      <c r="B58" s="7" t="s">
        <v>13</v>
      </c>
      <c r="C58" s="5"/>
      <c r="D58" s="13" t="s">
        <v>33</v>
      </c>
      <c r="E58" s="13" t="s">
        <v>44</v>
      </c>
      <c r="F58" s="5">
        <v>0</v>
      </c>
      <c r="G58" s="5">
        <v>0</v>
      </c>
      <c r="H58" s="5" t="e">
        <f t="shared" si="1"/>
        <v>#DIV/0!</v>
      </c>
      <c r="I58" s="5"/>
    </row>
    <row r="59" spans="1:9" ht="15.6" customHeight="1" x14ac:dyDescent="0.25">
      <c r="A59" s="21"/>
      <c r="B59" s="7" t="s">
        <v>15</v>
      </c>
      <c r="C59" s="5"/>
      <c r="D59" s="13" t="s">
        <v>33</v>
      </c>
      <c r="E59" s="13" t="s">
        <v>44</v>
      </c>
      <c r="F59" s="5">
        <v>0</v>
      </c>
      <c r="G59" s="5">
        <v>0</v>
      </c>
      <c r="H59" s="5" t="e">
        <f t="shared" si="1"/>
        <v>#DIV/0!</v>
      </c>
      <c r="I59" s="5"/>
    </row>
    <row r="60" spans="1:9" ht="45" customHeight="1" x14ac:dyDescent="0.25">
      <c r="A60" s="30"/>
      <c r="B60" s="52" t="s">
        <v>46</v>
      </c>
      <c r="C60" s="38"/>
      <c r="D60" s="39" t="s">
        <v>39</v>
      </c>
      <c r="E60" s="39" t="s">
        <v>39</v>
      </c>
      <c r="F60" s="38">
        <f>F61+F62</f>
        <v>888.5</v>
      </c>
      <c r="G60" s="38">
        <f>G61+G62</f>
        <v>823</v>
      </c>
      <c r="H60" s="40">
        <f t="shared" si="1"/>
        <v>92.628024760832858</v>
      </c>
      <c r="I60" s="28"/>
    </row>
    <row r="61" spans="1:9" ht="14.45" customHeight="1" x14ac:dyDescent="0.25">
      <c r="A61" s="30"/>
      <c r="B61" s="36" t="s">
        <v>13</v>
      </c>
      <c r="C61" s="28"/>
      <c r="D61" s="29"/>
      <c r="E61" s="29"/>
      <c r="F61" s="28">
        <f>F66+F71</f>
        <v>163.5</v>
      </c>
      <c r="G61" s="28">
        <f>G66+G71</f>
        <v>163.5</v>
      </c>
      <c r="H61" s="31"/>
      <c r="I61" s="28"/>
    </row>
    <row r="62" spans="1:9" ht="14.45" customHeight="1" x14ac:dyDescent="0.25">
      <c r="A62" s="30"/>
      <c r="B62" s="36" t="s">
        <v>15</v>
      </c>
      <c r="C62" s="28"/>
      <c r="D62" s="29"/>
      <c r="E62" s="29"/>
      <c r="F62" s="28">
        <f>F64+F67+F72</f>
        <v>725</v>
      </c>
      <c r="G62" s="28">
        <f>G64+G67+G72</f>
        <v>659.5</v>
      </c>
      <c r="H62" s="31"/>
      <c r="I62" s="28"/>
    </row>
    <row r="63" spans="1:9" ht="34.9" customHeight="1" x14ac:dyDescent="0.25">
      <c r="A63" s="21"/>
      <c r="B63" s="26" t="s">
        <v>47</v>
      </c>
      <c r="C63" s="41"/>
      <c r="D63" s="42" t="s">
        <v>33</v>
      </c>
      <c r="E63" s="42" t="s">
        <v>48</v>
      </c>
      <c r="F63" s="41">
        <f>F64</f>
        <v>302.60000000000002</v>
      </c>
      <c r="G63" s="41">
        <f>G64</f>
        <v>237.1</v>
      </c>
      <c r="H63" s="49">
        <f t="shared" si="1"/>
        <v>78.354263053536016</v>
      </c>
      <c r="I63" s="60" t="s">
        <v>105</v>
      </c>
    </row>
    <row r="64" spans="1:9" ht="19.899999999999999" customHeight="1" x14ac:dyDescent="0.25">
      <c r="A64" s="21"/>
      <c r="B64" s="7" t="s">
        <v>15</v>
      </c>
      <c r="C64" s="5"/>
      <c r="D64" s="13" t="s">
        <v>33</v>
      </c>
      <c r="E64" s="13" t="s">
        <v>48</v>
      </c>
      <c r="F64" s="5">
        <v>302.60000000000002</v>
      </c>
      <c r="G64" s="5">
        <v>237.1</v>
      </c>
      <c r="H64" s="20">
        <f t="shared" si="1"/>
        <v>78.354263053536016</v>
      </c>
      <c r="I64" s="5"/>
    </row>
    <row r="65" spans="1:9" ht="35.450000000000003" customHeight="1" x14ac:dyDescent="0.25">
      <c r="A65" s="21"/>
      <c r="B65" s="26" t="s">
        <v>49</v>
      </c>
      <c r="C65" s="41"/>
      <c r="D65" s="42" t="s">
        <v>63</v>
      </c>
      <c r="E65" s="42" t="s">
        <v>38</v>
      </c>
      <c r="F65" s="41">
        <f>F66+F67</f>
        <v>488.79999999999995</v>
      </c>
      <c r="G65" s="41">
        <f>G66+G67</f>
        <v>488.79999999999995</v>
      </c>
      <c r="H65" s="41">
        <f t="shared" si="1"/>
        <v>100</v>
      </c>
      <c r="I65" s="5"/>
    </row>
    <row r="66" spans="1:9" ht="13.15" customHeight="1" x14ac:dyDescent="0.25">
      <c r="A66" s="21"/>
      <c r="B66" s="7" t="s">
        <v>13</v>
      </c>
      <c r="C66" s="5"/>
      <c r="D66" s="13" t="s">
        <v>63</v>
      </c>
      <c r="E66" s="13" t="s">
        <v>38</v>
      </c>
      <c r="F66" s="5">
        <v>88.9</v>
      </c>
      <c r="G66" s="5">
        <v>88.9</v>
      </c>
      <c r="H66" s="5">
        <f t="shared" si="1"/>
        <v>100</v>
      </c>
      <c r="I66" s="5"/>
    </row>
    <row r="67" spans="1:9" ht="13.15" customHeight="1" x14ac:dyDescent="0.25">
      <c r="A67" s="21"/>
      <c r="B67" s="7" t="s">
        <v>15</v>
      </c>
      <c r="C67" s="5"/>
      <c r="D67" s="13" t="s">
        <v>63</v>
      </c>
      <c r="E67" s="13" t="s">
        <v>38</v>
      </c>
      <c r="F67" s="5">
        <v>399.9</v>
      </c>
      <c r="G67" s="5">
        <v>399.9</v>
      </c>
      <c r="H67" s="5">
        <f t="shared" si="1"/>
        <v>100</v>
      </c>
      <c r="I67" s="5"/>
    </row>
    <row r="68" spans="1:9" ht="88.15" customHeight="1" x14ac:dyDescent="0.25">
      <c r="A68" s="21"/>
      <c r="B68" s="26" t="s">
        <v>50</v>
      </c>
      <c r="C68" s="41"/>
      <c r="D68" s="42"/>
      <c r="E68" s="42"/>
      <c r="F68" s="41">
        <v>0</v>
      </c>
      <c r="G68" s="41">
        <v>0</v>
      </c>
      <c r="H68" s="41" t="s">
        <v>39</v>
      </c>
      <c r="I68" s="5"/>
    </row>
    <row r="69" spans="1:9" ht="45.6" customHeight="1" x14ac:dyDescent="0.25">
      <c r="A69" s="21"/>
      <c r="B69" s="53" t="s">
        <v>52</v>
      </c>
      <c r="C69" s="41"/>
      <c r="D69" s="42"/>
      <c r="E69" s="42"/>
      <c r="F69" s="41">
        <v>0</v>
      </c>
      <c r="G69" s="41">
        <v>0</v>
      </c>
      <c r="H69" s="41" t="s">
        <v>39</v>
      </c>
      <c r="I69" s="5"/>
    </row>
    <row r="70" spans="1:9" ht="37.9" customHeight="1" x14ac:dyDescent="0.25">
      <c r="A70" s="21"/>
      <c r="B70" s="26" t="s">
        <v>51</v>
      </c>
      <c r="C70" s="55"/>
      <c r="D70" s="42"/>
      <c r="E70" s="42"/>
      <c r="F70" s="41">
        <f>F72+F71</f>
        <v>97.1</v>
      </c>
      <c r="G70" s="41">
        <f>G72+G71</f>
        <v>97.1</v>
      </c>
      <c r="H70" s="41">
        <f>H72</f>
        <v>100</v>
      </c>
      <c r="I70" s="5"/>
    </row>
    <row r="71" spans="1:9" ht="13.9" customHeight="1" x14ac:dyDescent="0.25">
      <c r="A71" s="21"/>
      <c r="B71" s="36" t="s">
        <v>13</v>
      </c>
      <c r="C71" s="55"/>
      <c r="D71" s="42" t="s">
        <v>33</v>
      </c>
      <c r="E71" s="42" t="s">
        <v>30</v>
      </c>
      <c r="F71" s="41">
        <v>74.599999999999994</v>
      </c>
      <c r="G71" s="41">
        <v>74.599999999999994</v>
      </c>
      <c r="H71" s="41">
        <f>G71/F71*100</f>
        <v>100</v>
      </c>
      <c r="I71" s="5"/>
    </row>
    <row r="72" spans="1:9" ht="16.899999999999999" customHeight="1" x14ac:dyDescent="0.25">
      <c r="A72" s="21"/>
      <c r="B72" s="7" t="s">
        <v>15</v>
      </c>
      <c r="C72" s="55"/>
      <c r="D72" s="42" t="s">
        <v>33</v>
      </c>
      <c r="E72" s="42" t="s">
        <v>30</v>
      </c>
      <c r="F72" s="41">
        <v>22.5</v>
      </c>
      <c r="G72" s="41">
        <v>22.5</v>
      </c>
      <c r="H72" s="41">
        <f>G72/F72*100</f>
        <v>100</v>
      </c>
      <c r="I72" s="5"/>
    </row>
    <row r="73" spans="1:9" ht="45.6" customHeight="1" x14ac:dyDescent="0.25">
      <c r="A73" s="30"/>
      <c r="B73" s="56" t="s">
        <v>53</v>
      </c>
      <c r="C73" s="54"/>
      <c r="D73" s="39"/>
      <c r="E73" s="39"/>
      <c r="F73" s="38">
        <f>F74</f>
        <v>4</v>
      </c>
      <c r="G73" s="38">
        <f>G74</f>
        <v>4</v>
      </c>
      <c r="H73" s="38">
        <f t="shared" si="1"/>
        <v>100</v>
      </c>
      <c r="I73" s="28"/>
    </row>
    <row r="74" spans="1:9" ht="16.899999999999999" customHeight="1" x14ac:dyDescent="0.25">
      <c r="A74" s="21"/>
      <c r="B74" s="7" t="s">
        <v>15</v>
      </c>
      <c r="C74" s="23"/>
      <c r="D74" s="13" t="s">
        <v>39</v>
      </c>
      <c r="E74" s="13" t="s">
        <v>39</v>
      </c>
      <c r="F74" s="5">
        <f>F76</f>
        <v>4</v>
      </c>
      <c r="G74" s="5">
        <f>G76</f>
        <v>4</v>
      </c>
      <c r="H74" s="5">
        <f t="shared" si="1"/>
        <v>100</v>
      </c>
      <c r="I74" s="5"/>
    </row>
    <row r="75" spans="1:9" ht="43.9" customHeight="1" x14ac:dyDescent="0.25">
      <c r="A75" s="21"/>
      <c r="B75" s="53" t="s">
        <v>54</v>
      </c>
      <c r="C75" s="41"/>
      <c r="D75" s="42" t="s">
        <v>64</v>
      </c>
      <c r="E75" s="42" t="s">
        <v>64</v>
      </c>
      <c r="F75" s="41">
        <f>F76</f>
        <v>4</v>
      </c>
      <c r="G75" s="41">
        <f>G76</f>
        <v>4</v>
      </c>
      <c r="H75" s="41">
        <f t="shared" si="1"/>
        <v>100</v>
      </c>
      <c r="I75" s="5"/>
    </row>
    <row r="76" spans="1:9" ht="17.45" customHeight="1" x14ac:dyDescent="0.25">
      <c r="A76" s="21"/>
      <c r="B76" s="7" t="s">
        <v>15</v>
      </c>
      <c r="C76" s="5"/>
      <c r="D76" s="13" t="s">
        <v>64</v>
      </c>
      <c r="E76" s="13" t="s">
        <v>64</v>
      </c>
      <c r="F76" s="5">
        <v>4</v>
      </c>
      <c r="G76" s="5">
        <v>4</v>
      </c>
      <c r="H76" s="5">
        <f t="shared" si="1"/>
        <v>100</v>
      </c>
      <c r="I76" s="5"/>
    </row>
    <row r="77" spans="1:9" ht="37.9" customHeight="1" x14ac:dyDescent="0.25">
      <c r="A77" s="30"/>
      <c r="B77" s="57" t="s">
        <v>55</v>
      </c>
      <c r="C77" s="38"/>
      <c r="D77" s="39"/>
      <c r="E77" s="39"/>
      <c r="F77" s="38">
        <f>F79+F78</f>
        <v>2369.8000000000002</v>
      </c>
      <c r="G77" s="38">
        <f>G79+G78</f>
        <v>2369.6</v>
      </c>
      <c r="H77" s="38">
        <f t="shared" si="1"/>
        <v>99.991560469237896</v>
      </c>
      <c r="I77" s="28"/>
    </row>
    <row r="78" spans="1:9" ht="18.75" customHeight="1" x14ac:dyDescent="0.25">
      <c r="A78" s="30"/>
      <c r="B78" s="32" t="s">
        <v>13</v>
      </c>
      <c r="C78" s="38"/>
      <c r="D78" s="83"/>
      <c r="E78" s="39"/>
      <c r="F78" s="38">
        <f>F81</f>
        <v>42</v>
      </c>
      <c r="G78" s="38">
        <f>G81</f>
        <v>42</v>
      </c>
      <c r="H78" s="38">
        <f t="shared" si="1"/>
        <v>100</v>
      </c>
      <c r="I78" s="28"/>
    </row>
    <row r="79" spans="1:9" ht="19.899999999999999" customHeight="1" x14ac:dyDescent="0.25">
      <c r="A79" s="21"/>
      <c r="B79" s="7" t="s">
        <v>15</v>
      </c>
      <c r="C79" s="5"/>
      <c r="D79" s="13"/>
      <c r="E79" s="13"/>
      <c r="F79" s="5">
        <f>F82+F86</f>
        <v>2327.8000000000002</v>
      </c>
      <c r="G79" s="5">
        <f>G82+G86</f>
        <v>2327.6</v>
      </c>
      <c r="H79" s="5">
        <f t="shared" si="1"/>
        <v>99.991408196580451</v>
      </c>
      <c r="I79" s="5"/>
    </row>
    <row r="80" spans="1:9" ht="42.6" customHeight="1" x14ac:dyDescent="0.25">
      <c r="A80" s="21"/>
      <c r="B80" s="26" t="s">
        <v>56</v>
      </c>
      <c r="C80" s="41"/>
      <c r="D80" s="42" t="s">
        <v>65</v>
      </c>
      <c r="E80" s="42" t="s">
        <v>30</v>
      </c>
      <c r="F80" s="41">
        <f>F82+F81</f>
        <v>2369.8000000000002</v>
      </c>
      <c r="G80" s="41">
        <f>G82+G81</f>
        <v>2369.6</v>
      </c>
      <c r="H80" s="41">
        <f t="shared" si="1"/>
        <v>99.991560469237896</v>
      </c>
      <c r="I80" s="5"/>
    </row>
    <row r="81" spans="1:9" ht="15.75" customHeight="1" x14ac:dyDescent="0.25">
      <c r="A81" s="21"/>
      <c r="B81" s="27" t="s">
        <v>13</v>
      </c>
      <c r="C81" s="41"/>
      <c r="D81" s="42"/>
      <c r="E81" s="42"/>
      <c r="F81" s="41">
        <v>42</v>
      </c>
      <c r="G81" s="41">
        <v>42</v>
      </c>
      <c r="H81" s="41"/>
      <c r="I81" s="5"/>
    </row>
    <row r="82" spans="1:9" ht="18.600000000000001" customHeight="1" x14ac:dyDescent="0.25">
      <c r="A82" s="21"/>
      <c r="B82" s="7" t="s">
        <v>15</v>
      </c>
      <c r="C82" s="5"/>
      <c r="D82" s="13"/>
      <c r="E82" s="13"/>
      <c r="F82" s="5">
        <v>2327.8000000000002</v>
      </c>
      <c r="G82" s="5">
        <v>2327.6</v>
      </c>
      <c r="H82" s="5">
        <f t="shared" si="1"/>
        <v>99.991408196580451</v>
      </c>
      <c r="I82" s="5"/>
    </row>
    <row r="83" spans="1:9" ht="33" customHeight="1" x14ac:dyDescent="0.25">
      <c r="A83" s="21"/>
      <c r="B83" s="26" t="s">
        <v>57</v>
      </c>
      <c r="C83" s="41"/>
      <c r="D83" s="42"/>
      <c r="E83" s="42"/>
      <c r="F83" s="41"/>
      <c r="G83" s="41"/>
      <c r="H83" s="41" t="s">
        <v>39</v>
      </c>
      <c r="I83" s="5"/>
    </row>
    <row r="84" spans="1:9" ht="17.45" customHeight="1" x14ac:dyDescent="0.25">
      <c r="A84" s="21"/>
      <c r="B84" s="7" t="s">
        <v>15</v>
      </c>
      <c r="C84" s="5"/>
      <c r="D84" s="13"/>
      <c r="E84" s="13"/>
      <c r="F84" s="5"/>
      <c r="G84" s="5"/>
      <c r="H84" s="5" t="s">
        <v>39</v>
      </c>
      <c r="I84" s="5"/>
    </row>
    <row r="85" spans="1:9" ht="76.900000000000006" customHeight="1" x14ac:dyDescent="0.25">
      <c r="A85" s="21"/>
      <c r="B85" s="26" t="s">
        <v>58</v>
      </c>
      <c r="C85" s="41"/>
      <c r="D85" s="42" t="s">
        <v>65</v>
      </c>
      <c r="E85" s="42" t="s">
        <v>30</v>
      </c>
      <c r="F85" s="41">
        <f>F86</f>
        <v>0</v>
      </c>
      <c r="G85" s="41">
        <f>G86</f>
        <v>0</v>
      </c>
      <c r="H85" s="41" t="e">
        <f t="shared" si="1"/>
        <v>#DIV/0!</v>
      </c>
      <c r="I85" s="5"/>
    </row>
    <row r="86" spans="1:9" ht="16.149999999999999" customHeight="1" x14ac:dyDescent="0.25">
      <c r="A86" s="21"/>
      <c r="B86" s="7" t="s">
        <v>15</v>
      </c>
      <c r="C86" s="5"/>
      <c r="D86" s="13"/>
      <c r="E86" s="13"/>
      <c r="F86" s="5">
        <v>0</v>
      </c>
      <c r="G86" s="5">
        <v>0</v>
      </c>
      <c r="H86" s="5" t="e">
        <f t="shared" si="1"/>
        <v>#DIV/0!</v>
      </c>
      <c r="I86" s="5"/>
    </row>
    <row r="87" spans="1:9" ht="24" customHeight="1" x14ac:dyDescent="0.25">
      <c r="A87" s="30"/>
      <c r="B87" s="57" t="s">
        <v>59</v>
      </c>
      <c r="C87" s="38"/>
      <c r="D87" s="39"/>
      <c r="E87" s="39"/>
      <c r="F87" s="38">
        <f>F88</f>
        <v>1</v>
      </c>
      <c r="G87" s="38">
        <f>G88</f>
        <v>1</v>
      </c>
      <c r="H87" s="38">
        <f t="shared" si="1"/>
        <v>100</v>
      </c>
      <c r="I87" s="28"/>
    </row>
    <row r="88" spans="1:9" ht="24" customHeight="1" x14ac:dyDescent="0.25">
      <c r="A88" s="30"/>
      <c r="B88" s="36" t="s">
        <v>15</v>
      </c>
      <c r="C88" s="28"/>
      <c r="D88" s="29"/>
      <c r="E88" s="29"/>
      <c r="F88" s="28">
        <f>F90</f>
        <v>1</v>
      </c>
      <c r="G88" s="28">
        <f>G90</f>
        <v>1</v>
      </c>
      <c r="H88" s="28"/>
      <c r="I88" s="28"/>
    </row>
    <row r="89" spans="1:9" ht="55.15" customHeight="1" x14ac:dyDescent="0.25">
      <c r="A89" s="21"/>
      <c r="B89" s="26" t="s">
        <v>60</v>
      </c>
      <c r="C89" s="41"/>
      <c r="D89" s="42" t="s">
        <v>66</v>
      </c>
      <c r="E89" s="42" t="s">
        <v>31</v>
      </c>
      <c r="F89" s="41">
        <f>F90</f>
        <v>1</v>
      </c>
      <c r="G89" s="41">
        <f>G90</f>
        <v>1</v>
      </c>
      <c r="H89" s="41">
        <f t="shared" si="1"/>
        <v>100</v>
      </c>
      <c r="I89" s="5"/>
    </row>
    <row r="90" spans="1:9" ht="19.149999999999999" customHeight="1" x14ac:dyDescent="0.25">
      <c r="A90" s="21"/>
      <c r="B90" s="7" t="s">
        <v>15</v>
      </c>
      <c r="C90" s="5"/>
      <c r="D90" s="13"/>
      <c r="E90" s="13"/>
      <c r="F90" s="5">
        <v>1</v>
      </c>
      <c r="G90" s="5">
        <v>1</v>
      </c>
      <c r="H90" s="5">
        <f t="shared" si="1"/>
        <v>100</v>
      </c>
      <c r="I90" s="5"/>
    </row>
    <row r="91" spans="1:9" ht="37.9" customHeight="1" x14ac:dyDescent="0.25">
      <c r="A91" s="30"/>
      <c r="B91" s="57" t="s">
        <v>61</v>
      </c>
      <c r="C91" s="38"/>
      <c r="D91" s="39"/>
      <c r="E91" s="39"/>
      <c r="F91" s="38">
        <f t="shared" ref="F91:G93" si="3">F92</f>
        <v>333.5</v>
      </c>
      <c r="G91" s="38">
        <f t="shared" si="3"/>
        <v>333.5</v>
      </c>
      <c r="H91" s="38">
        <f t="shared" si="1"/>
        <v>100</v>
      </c>
      <c r="I91" s="28"/>
    </row>
    <row r="92" spans="1:9" ht="19.899999999999999" customHeight="1" x14ac:dyDescent="0.25">
      <c r="A92" s="21"/>
      <c r="B92" s="7" t="s">
        <v>15</v>
      </c>
      <c r="C92" s="5"/>
      <c r="D92" s="13"/>
      <c r="E92" s="13"/>
      <c r="F92" s="5">
        <f t="shared" si="3"/>
        <v>333.5</v>
      </c>
      <c r="G92" s="5">
        <f t="shared" si="3"/>
        <v>333.5</v>
      </c>
      <c r="H92" s="5">
        <f t="shared" si="1"/>
        <v>100</v>
      </c>
      <c r="I92" s="5"/>
    </row>
    <row r="93" spans="1:9" ht="37.9" customHeight="1" x14ac:dyDescent="0.25">
      <c r="A93" s="21"/>
      <c r="B93" s="26" t="s">
        <v>62</v>
      </c>
      <c r="C93" s="41"/>
      <c r="D93" s="42" t="s">
        <v>67</v>
      </c>
      <c r="E93" s="42" t="s">
        <v>30</v>
      </c>
      <c r="F93" s="41">
        <f t="shared" si="3"/>
        <v>333.5</v>
      </c>
      <c r="G93" s="41">
        <f t="shared" si="3"/>
        <v>333.5</v>
      </c>
      <c r="H93" s="41">
        <f t="shared" si="1"/>
        <v>100</v>
      </c>
      <c r="I93" s="5"/>
    </row>
    <row r="94" spans="1:9" ht="19.899999999999999" customHeight="1" x14ac:dyDescent="0.25">
      <c r="A94" s="21"/>
      <c r="B94" s="7" t="s">
        <v>15</v>
      </c>
      <c r="C94" s="5"/>
      <c r="D94" s="13"/>
      <c r="E94" s="13"/>
      <c r="F94" s="5">
        <v>333.5</v>
      </c>
      <c r="G94" s="5">
        <v>333.5</v>
      </c>
      <c r="H94" s="5">
        <f t="shared" si="1"/>
        <v>100</v>
      </c>
      <c r="I94" s="5"/>
    </row>
    <row r="95" spans="1:9" ht="37.9" hidden="1" customHeight="1" thickBot="1" x14ac:dyDescent="0.3">
      <c r="A95" s="21"/>
      <c r="B95" s="24" t="s">
        <v>39</v>
      </c>
      <c r="C95" s="5"/>
      <c r="D95" s="13"/>
      <c r="E95" s="13"/>
      <c r="F95" s="5"/>
      <c r="G95" s="5"/>
      <c r="H95" s="5" t="e">
        <f t="shared" si="1"/>
        <v>#DIV/0!</v>
      </c>
      <c r="I95" s="5"/>
    </row>
    <row r="96" spans="1:9" ht="55.15" customHeight="1" x14ac:dyDescent="0.25">
      <c r="A96" s="21"/>
      <c r="B96" s="24" t="s">
        <v>39</v>
      </c>
      <c r="C96" s="25"/>
      <c r="D96" s="13"/>
      <c r="E96" s="13"/>
      <c r="F96" s="5"/>
      <c r="G96" s="5"/>
      <c r="H96" s="5" t="s">
        <v>39</v>
      </c>
      <c r="I96" s="5"/>
    </row>
    <row r="97" spans="1:9" ht="18" customHeight="1" x14ac:dyDescent="0.25">
      <c r="A97" s="8"/>
      <c r="B97" s="37"/>
      <c r="C97" s="8"/>
      <c r="D97" s="15"/>
      <c r="E97" s="15"/>
      <c r="F97" s="8"/>
      <c r="G97" s="8"/>
      <c r="H97" s="8"/>
      <c r="I97" s="8"/>
    </row>
    <row r="98" spans="1:9" ht="15.6" customHeight="1" x14ac:dyDescent="0.25">
      <c r="A98" s="8" t="s">
        <v>6</v>
      </c>
      <c r="B98" s="8"/>
      <c r="C98" s="8" t="s">
        <v>69</v>
      </c>
      <c r="D98" s="15"/>
      <c r="E98" s="15"/>
      <c r="F98" s="8"/>
      <c r="G98" s="1"/>
      <c r="H98" s="1"/>
      <c r="I98" s="8"/>
    </row>
    <row r="99" spans="1:9" ht="16.899999999999999" customHeight="1" x14ac:dyDescent="0.25">
      <c r="A99" s="8" t="s">
        <v>7</v>
      </c>
      <c r="B99" s="8"/>
      <c r="C99" s="8"/>
      <c r="D99" s="15"/>
      <c r="E99" s="15"/>
      <c r="F99" s="8"/>
      <c r="G99" s="1"/>
      <c r="H99" s="1"/>
      <c r="I99" s="8"/>
    </row>
    <row r="100" spans="1:9" ht="12" customHeight="1" x14ac:dyDescent="0.25">
      <c r="A100" s="8"/>
      <c r="B100" s="8"/>
      <c r="C100" s="8"/>
      <c r="D100" s="15"/>
      <c r="E100" s="15"/>
      <c r="F100" s="8"/>
      <c r="G100" s="1"/>
      <c r="H100" s="1"/>
      <c r="I100" s="8"/>
    </row>
    <row r="101" spans="1:9" ht="17.45" customHeight="1" x14ac:dyDescent="0.25">
      <c r="A101" s="8" t="s">
        <v>8</v>
      </c>
      <c r="B101" s="8"/>
      <c r="C101" s="8" t="s">
        <v>70</v>
      </c>
      <c r="D101" s="15"/>
      <c r="E101" s="15"/>
      <c r="F101" s="8"/>
      <c r="G101" s="1"/>
      <c r="H101" s="1"/>
      <c r="I101" s="8"/>
    </row>
    <row r="102" spans="1:9" ht="18" customHeight="1" x14ac:dyDescent="0.25">
      <c r="A102" s="8" t="s">
        <v>9</v>
      </c>
      <c r="B102" s="8"/>
      <c r="C102" s="8"/>
      <c r="D102" s="15"/>
      <c r="E102" s="15"/>
      <c r="F102" s="8"/>
      <c r="G102" s="1"/>
      <c r="H102" s="1"/>
      <c r="I102" s="8"/>
    </row>
    <row r="103" spans="1:9" ht="14.45" customHeight="1" x14ac:dyDescent="0.25">
      <c r="A103" s="9"/>
      <c r="B103" s="9"/>
      <c r="C103" s="9"/>
      <c r="D103" s="15"/>
      <c r="E103" s="15"/>
      <c r="F103" s="8"/>
      <c r="G103" s="1"/>
      <c r="H103" s="1"/>
      <c r="I103" s="8"/>
    </row>
    <row r="104" spans="1:9" ht="16.899999999999999" customHeight="1" x14ac:dyDescent="0.25">
      <c r="A104" s="9" t="s">
        <v>10</v>
      </c>
      <c r="B104" s="9"/>
      <c r="C104" s="9" t="s">
        <v>71</v>
      </c>
      <c r="D104" s="15"/>
      <c r="E104" s="15"/>
      <c r="F104" s="9"/>
      <c r="G104" s="2"/>
      <c r="H104" s="2"/>
      <c r="I104" s="9"/>
    </row>
    <row r="105" spans="1:9" x14ac:dyDescent="0.25">
      <c r="A105" s="2"/>
      <c r="B105" s="2"/>
      <c r="C105" s="2"/>
      <c r="D105" s="16"/>
      <c r="E105" s="16"/>
      <c r="F105" s="2"/>
      <c r="G105" s="2"/>
      <c r="H105" s="2"/>
      <c r="I105" s="2"/>
    </row>
    <row r="106" spans="1:9" x14ac:dyDescent="0.25">
      <c r="D106" s="16"/>
      <c r="E106" s="16"/>
    </row>
    <row r="107" spans="1:9" x14ac:dyDescent="0.25">
      <c r="D107" s="17"/>
      <c r="E107" s="17"/>
    </row>
    <row r="108" spans="1:9" x14ac:dyDescent="0.25">
      <c r="D108" s="17"/>
      <c r="E108" s="17"/>
    </row>
    <row r="109" spans="1:9" x14ac:dyDescent="0.25">
      <c r="D109" s="17"/>
      <c r="E109" s="17"/>
    </row>
  </sheetData>
  <mergeCells count="14">
    <mergeCell ref="A1:I1"/>
    <mergeCell ref="J8:K8"/>
    <mergeCell ref="D3:E6"/>
    <mergeCell ref="I3:I8"/>
    <mergeCell ref="A2:I2"/>
    <mergeCell ref="E7:E8"/>
    <mergeCell ref="D7:D8"/>
    <mergeCell ref="C3:C8"/>
    <mergeCell ref="B3:B8"/>
    <mergeCell ref="A3:A8"/>
    <mergeCell ref="F3:H3"/>
    <mergeCell ref="H4:H8"/>
    <mergeCell ref="G4:G8"/>
    <mergeCell ref="F4:F8"/>
  </mergeCells>
  <pageMargins left="0" right="0" top="0" bottom="0" header="0" footer="0"/>
  <pageSetup paperSize="9" scale="62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9"/>
  <sheetViews>
    <sheetView tabSelected="1" workbookViewId="0">
      <selection activeCell="F36" sqref="F36"/>
    </sheetView>
  </sheetViews>
  <sheetFormatPr defaultRowHeight="15" x14ac:dyDescent="0.25"/>
  <cols>
    <col min="1" max="1" width="3.42578125" customWidth="1"/>
    <col min="2" max="2" width="23.28515625" customWidth="1"/>
    <col min="3" max="3" width="22.85546875" customWidth="1"/>
    <col min="4" max="4" width="19.7109375" customWidth="1"/>
    <col min="5" max="5" width="12" customWidth="1"/>
    <col min="7" max="7" width="27.42578125" customWidth="1"/>
  </cols>
  <sheetData>
    <row r="1" spans="1:7" x14ac:dyDescent="0.25">
      <c r="A1" s="80" t="s">
        <v>11</v>
      </c>
      <c r="B1" s="81"/>
      <c r="C1" s="81"/>
      <c r="D1" s="81"/>
      <c r="E1" s="81"/>
      <c r="F1" s="81"/>
      <c r="G1" s="81"/>
    </row>
    <row r="2" spans="1:7" ht="38.25" customHeight="1" x14ac:dyDescent="0.25">
      <c r="A2" s="82" t="s">
        <v>108</v>
      </c>
      <c r="B2" s="82"/>
      <c r="C2" s="82"/>
      <c r="D2" s="82"/>
      <c r="E2" s="82"/>
      <c r="F2" s="82"/>
      <c r="G2" s="82"/>
    </row>
    <row r="3" spans="1:7" ht="15" customHeight="1" x14ac:dyDescent="0.25">
      <c r="A3" s="78" t="s">
        <v>0</v>
      </c>
      <c r="B3" s="78" t="s">
        <v>1</v>
      </c>
      <c r="C3" s="76" t="s">
        <v>3</v>
      </c>
      <c r="D3" s="76"/>
      <c r="E3" s="76"/>
      <c r="F3" s="76"/>
      <c r="G3" s="76" t="s">
        <v>16</v>
      </c>
    </row>
    <row r="4" spans="1:7" x14ac:dyDescent="0.25">
      <c r="A4" s="78"/>
      <c r="B4" s="78"/>
      <c r="C4" s="76" t="s">
        <v>21</v>
      </c>
      <c r="D4" s="76" t="s">
        <v>22</v>
      </c>
      <c r="E4" s="76" t="s">
        <v>4</v>
      </c>
      <c r="F4" s="76" t="s">
        <v>23</v>
      </c>
      <c r="G4" s="76"/>
    </row>
    <row r="5" spans="1:7" x14ac:dyDescent="0.25">
      <c r="A5" s="78"/>
      <c r="B5" s="78"/>
      <c r="C5" s="76"/>
      <c r="D5" s="76"/>
      <c r="E5" s="76"/>
      <c r="F5" s="76"/>
      <c r="G5" s="76"/>
    </row>
    <row r="6" spans="1:7" ht="15" customHeight="1" x14ac:dyDescent="0.25">
      <c r="A6" s="78"/>
      <c r="B6" s="78"/>
      <c r="C6" s="76"/>
      <c r="D6" s="76"/>
      <c r="E6" s="76"/>
      <c r="F6" s="76"/>
      <c r="G6" s="76"/>
    </row>
    <row r="7" spans="1:7" x14ac:dyDescent="0.25">
      <c r="A7" s="78"/>
      <c r="B7" s="78"/>
      <c r="C7" s="76"/>
      <c r="D7" s="76"/>
      <c r="E7" s="76"/>
      <c r="F7" s="76"/>
      <c r="G7" s="76"/>
    </row>
    <row r="8" spans="1:7" x14ac:dyDescent="0.25">
      <c r="A8" s="4">
        <v>1</v>
      </c>
      <c r="B8" s="4">
        <v>2</v>
      </c>
      <c r="C8" s="4">
        <v>4</v>
      </c>
      <c r="D8" s="4">
        <v>5</v>
      </c>
      <c r="E8" s="4">
        <v>6</v>
      </c>
      <c r="F8" s="4">
        <v>7</v>
      </c>
      <c r="G8" s="4">
        <v>8</v>
      </c>
    </row>
    <row r="9" spans="1:7" ht="54" x14ac:dyDescent="0.25">
      <c r="A9" s="5"/>
      <c r="B9" s="34" t="s">
        <v>28</v>
      </c>
      <c r="C9" s="5"/>
      <c r="D9" s="5"/>
      <c r="E9" s="5"/>
      <c r="F9" s="5"/>
      <c r="G9" s="5"/>
    </row>
    <row r="10" spans="1:7" ht="43.5" x14ac:dyDescent="0.25">
      <c r="A10" s="5"/>
      <c r="B10" s="32" t="s">
        <v>36</v>
      </c>
      <c r="C10" s="5"/>
      <c r="D10" s="5"/>
      <c r="E10" s="5"/>
      <c r="F10" s="5"/>
      <c r="G10" s="5"/>
    </row>
    <row r="11" spans="1:7" ht="82.5" customHeight="1" x14ac:dyDescent="0.25">
      <c r="A11" s="5"/>
      <c r="B11" s="27" t="s">
        <v>29</v>
      </c>
      <c r="C11" s="19" t="s">
        <v>76</v>
      </c>
      <c r="D11" s="6" t="s">
        <v>75</v>
      </c>
      <c r="E11" s="6" t="s">
        <v>75</v>
      </c>
      <c r="F11" s="5">
        <v>100</v>
      </c>
      <c r="G11" s="5"/>
    </row>
    <row r="12" spans="1:7" ht="94.5" customHeight="1" x14ac:dyDescent="0.25">
      <c r="A12" s="5"/>
      <c r="B12" s="27"/>
      <c r="C12" s="19" t="s">
        <v>77</v>
      </c>
      <c r="D12" s="63" t="s">
        <v>78</v>
      </c>
      <c r="E12" s="63" t="s">
        <v>78</v>
      </c>
      <c r="F12" s="58">
        <v>100</v>
      </c>
      <c r="G12" s="5"/>
    </row>
    <row r="13" spans="1:7" ht="68.25" x14ac:dyDescent="0.25">
      <c r="A13" s="5"/>
      <c r="B13" s="27" t="s">
        <v>32</v>
      </c>
      <c r="C13" s="19" t="s">
        <v>79</v>
      </c>
      <c r="D13" s="7" t="s">
        <v>80</v>
      </c>
      <c r="E13" s="7" t="s">
        <v>80</v>
      </c>
      <c r="F13" s="5">
        <v>100</v>
      </c>
      <c r="G13" s="5"/>
    </row>
    <row r="14" spans="1:7" ht="127.5" x14ac:dyDescent="0.25">
      <c r="A14" s="5"/>
      <c r="B14" s="26" t="s">
        <v>34</v>
      </c>
      <c r="C14" s="19" t="s">
        <v>81</v>
      </c>
      <c r="D14" s="5">
        <v>100</v>
      </c>
      <c r="E14" s="5">
        <v>100</v>
      </c>
      <c r="F14" s="5">
        <v>100</v>
      </c>
      <c r="G14" s="5"/>
    </row>
    <row r="15" spans="1:7" ht="54" x14ac:dyDescent="0.25">
      <c r="A15" s="5"/>
      <c r="B15" s="26" t="s">
        <v>72</v>
      </c>
      <c r="C15" s="19" t="s">
        <v>82</v>
      </c>
      <c r="D15" s="7"/>
      <c r="E15" s="7"/>
      <c r="F15" s="5"/>
      <c r="G15" s="5"/>
    </row>
    <row r="16" spans="1:7" ht="31.5" x14ac:dyDescent="0.25">
      <c r="A16" s="5"/>
      <c r="B16" s="50" t="s">
        <v>68</v>
      </c>
      <c r="C16" s="19" t="s">
        <v>82</v>
      </c>
      <c r="D16" s="7">
        <v>100</v>
      </c>
      <c r="E16" s="7">
        <v>100</v>
      </c>
      <c r="F16" s="5">
        <v>100</v>
      </c>
      <c r="G16" s="5"/>
    </row>
    <row r="17" spans="1:8" ht="31.5" x14ac:dyDescent="0.25">
      <c r="A17" s="5"/>
      <c r="B17" s="51" t="s">
        <v>73</v>
      </c>
      <c r="C17" s="19" t="s">
        <v>82</v>
      </c>
      <c r="D17" s="7"/>
      <c r="E17" s="7"/>
      <c r="F17" s="5"/>
      <c r="G17" s="5"/>
    </row>
    <row r="18" spans="1:8" ht="94.5" x14ac:dyDescent="0.25">
      <c r="A18" s="5"/>
      <c r="B18" s="52" t="s">
        <v>74</v>
      </c>
      <c r="C18" s="5"/>
      <c r="D18" s="5"/>
      <c r="E18" s="5"/>
      <c r="F18" s="5"/>
      <c r="G18" s="5"/>
    </row>
    <row r="19" spans="1:8" ht="94.5" x14ac:dyDescent="0.25">
      <c r="A19" s="5"/>
      <c r="B19" s="53" t="s">
        <v>37</v>
      </c>
      <c r="C19" s="19" t="s">
        <v>83</v>
      </c>
      <c r="D19" s="7" t="s">
        <v>84</v>
      </c>
      <c r="E19" s="7" t="s">
        <v>84</v>
      </c>
      <c r="F19" s="5">
        <v>100</v>
      </c>
      <c r="G19" s="5"/>
    </row>
    <row r="20" spans="1:8" ht="73.5" x14ac:dyDescent="0.25">
      <c r="A20" s="5"/>
      <c r="B20" s="52" t="s">
        <v>40</v>
      </c>
      <c r="C20" s="5"/>
      <c r="D20" s="5"/>
      <c r="E20" s="5"/>
      <c r="F20" s="5"/>
      <c r="G20" s="5"/>
    </row>
    <row r="21" spans="1:8" ht="105" x14ac:dyDescent="0.25">
      <c r="A21" s="5"/>
      <c r="B21" s="53" t="s">
        <v>41</v>
      </c>
      <c r="C21" s="19" t="s">
        <v>85</v>
      </c>
      <c r="D21" s="58"/>
      <c r="E21" s="58"/>
      <c r="F21" s="58"/>
      <c r="G21" s="5"/>
    </row>
    <row r="22" spans="1:8" ht="52.15" customHeight="1" x14ac:dyDescent="0.25">
      <c r="A22" s="5"/>
      <c r="B22" s="53"/>
      <c r="C22" s="19" t="s">
        <v>86</v>
      </c>
      <c r="D22" s="7" t="s">
        <v>84</v>
      </c>
      <c r="E22" s="7" t="s">
        <v>84</v>
      </c>
      <c r="F22" s="5">
        <v>100</v>
      </c>
      <c r="G22" s="5"/>
    </row>
    <row r="23" spans="1:8" hidden="1" x14ac:dyDescent="0.25">
      <c r="A23" s="5"/>
      <c r="B23" s="7" t="s">
        <v>15</v>
      </c>
      <c r="C23" s="5"/>
      <c r="D23" s="5"/>
      <c r="E23" s="5"/>
      <c r="F23" s="5"/>
      <c r="G23" s="5"/>
    </row>
    <row r="24" spans="1:8" ht="31.5" x14ac:dyDescent="0.25">
      <c r="A24" s="5"/>
      <c r="B24" s="52" t="s">
        <v>42</v>
      </c>
      <c r="C24" s="5"/>
      <c r="D24" s="5"/>
      <c r="E24" s="5"/>
      <c r="F24" s="5"/>
      <c r="G24" s="5"/>
    </row>
    <row r="25" spans="1:8" ht="94.5" x14ac:dyDescent="0.25">
      <c r="A25" s="5"/>
      <c r="B25" s="53" t="s">
        <v>43</v>
      </c>
      <c r="C25" s="19" t="s">
        <v>87</v>
      </c>
      <c r="D25" s="5">
        <v>100</v>
      </c>
      <c r="E25" s="5">
        <v>100</v>
      </c>
      <c r="F25" s="5">
        <v>100</v>
      </c>
      <c r="G25" s="5"/>
    </row>
    <row r="26" spans="1:8" ht="58.15" hidden="1" customHeight="1" x14ac:dyDescent="0.25">
      <c r="A26" s="5"/>
      <c r="B26" s="53"/>
      <c r="C26" s="19"/>
      <c r="D26" s="5"/>
      <c r="E26" s="5"/>
      <c r="F26" s="5"/>
      <c r="G26" s="5"/>
    </row>
    <row r="27" spans="1:8" ht="57" x14ac:dyDescent="0.25">
      <c r="A27" s="5"/>
      <c r="B27" s="26" t="s">
        <v>45</v>
      </c>
      <c r="C27" s="19" t="s">
        <v>88</v>
      </c>
      <c r="D27" s="58">
        <v>100</v>
      </c>
      <c r="E27" s="58">
        <v>100</v>
      </c>
      <c r="F27" s="58">
        <v>100</v>
      </c>
      <c r="G27" s="5"/>
    </row>
    <row r="28" spans="1:8" ht="73.5" x14ac:dyDescent="0.25">
      <c r="A28" s="5"/>
      <c r="B28" s="52" t="s">
        <v>46</v>
      </c>
      <c r="C28" s="5"/>
      <c r="D28" s="5"/>
      <c r="E28" s="5"/>
      <c r="F28" s="5"/>
      <c r="G28" s="5"/>
    </row>
    <row r="29" spans="1:8" ht="56.45" customHeight="1" x14ac:dyDescent="0.25">
      <c r="A29" s="5"/>
      <c r="B29" s="26" t="s">
        <v>47</v>
      </c>
      <c r="C29" s="19" t="s">
        <v>89</v>
      </c>
      <c r="D29" s="58">
        <v>70</v>
      </c>
      <c r="E29" s="58">
        <v>70</v>
      </c>
      <c r="F29" s="58">
        <v>100</v>
      </c>
      <c r="G29" s="5"/>
    </row>
    <row r="30" spans="1:8" ht="45.75" x14ac:dyDescent="0.25">
      <c r="A30" s="5"/>
      <c r="B30" s="26" t="s">
        <v>49</v>
      </c>
      <c r="C30" s="19" t="s">
        <v>90</v>
      </c>
      <c r="D30" s="62" t="s">
        <v>92</v>
      </c>
      <c r="E30" s="59" t="s">
        <v>92</v>
      </c>
      <c r="F30" s="58">
        <v>100</v>
      </c>
      <c r="G30" s="5"/>
    </row>
    <row r="31" spans="1:8" ht="33" customHeight="1" x14ac:dyDescent="0.25">
      <c r="A31" s="5"/>
      <c r="B31" s="26"/>
      <c r="C31" s="19" t="s">
        <v>91</v>
      </c>
      <c r="D31" s="7" t="s">
        <v>92</v>
      </c>
      <c r="E31" s="7" t="s">
        <v>92</v>
      </c>
      <c r="F31" s="5">
        <v>100</v>
      </c>
      <c r="G31" s="5"/>
    </row>
    <row r="32" spans="1:8" ht="33" customHeight="1" x14ac:dyDescent="0.25">
      <c r="A32" s="5"/>
      <c r="B32" s="26"/>
      <c r="C32" s="19" t="s">
        <v>93</v>
      </c>
      <c r="D32" s="7">
        <v>1</v>
      </c>
      <c r="E32" s="7">
        <v>1</v>
      </c>
      <c r="F32" s="5">
        <v>100</v>
      </c>
      <c r="G32" s="5"/>
      <c r="H32" s="9"/>
    </row>
    <row r="33" spans="1:8" ht="42" customHeight="1" x14ac:dyDescent="0.25">
      <c r="A33" s="5"/>
      <c r="B33" s="26"/>
      <c r="C33" s="19" t="s">
        <v>94</v>
      </c>
      <c r="D33" s="7" t="s">
        <v>84</v>
      </c>
      <c r="E33" s="7" t="s">
        <v>84</v>
      </c>
      <c r="F33" s="5">
        <v>100</v>
      </c>
      <c r="G33" s="5"/>
      <c r="H33" s="9"/>
    </row>
    <row r="34" spans="1:8" ht="127.5" x14ac:dyDescent="0.25">
      <c r="A34" s="5"/>
      <c r="B34" s="26" t="s">
        <v>50</v>
      </c>
      <c r="C34" s="19" t="s">
        <v>95</v>
      </c>
      <c r="D34" s="19">
        <v>100</v>
      </c>
      <c r="E34" s="19">
        <v>100</v>
      </c>
      <c r="F34" s="61">
        <v>100</v>
      </c>
      <c r="G34" s="5"/>
    </row>
    <row r="35" spans="1:8" ht="73.5" x14ac:dyDescent="0.25">
      <c r="A35" s="5"/>
      <c r="B35" s="53" t="s">
        <v>52</v>
      </c>
      <c r="C35" s="19" t="s">
        <v>96</v>
      </c>
      <c r="D35" s="5">
        <v>0.14000000000000001</v>
      </c>
      <c r="E35" s="5">
        <v>0.14000000000000001</v>
      </c>
      <c r="F35" s="61">
        <v>100</v>
      </c>
      <c r="G35" s="5"/>
    </row>
    <row r="36" spans="1:8" ht="43.5" x14ac:dyDescent="0.25">
      <c r="A36" s="5"/>
      <c r="B36" s="26" t="s">
        <v>51</v>
      </c>
      <c r="C36" s="6" t="s">
        <v>84</v>
      </c>
      <c r="D36" s="5">
        <v>100</v>
      </c>
      <c r="E36" s="5">
        <v>100</v>
      </c>
      <c r="F36" s="5">
        <v>100</v>
      </c>
      <c r="G36" s="5"/>
    </row>
    <row r="37" spans="1:8" ht="52.5" x14ac:dyDescent="0.25">
      <c r="A37" s="5"/>
      <c r="B37" s="56" t="s">
        <v>53</v>
      </c>
      <c r="C37" s="5"/>
      <c r="D37" s="5"/>
      <c r="E37" s="5"/>
      <c r="F37" s="5"/>
      <c r="G37" s="5"/>
    </row>
    <row r="38" spans="1:8" ht="94.5" x14ac:dyDescent="0.25">
      <c r="A38" s="5"/>
      <c r="B38" s="53" t="s">
        <v>54</v>
      </c>
      <c r="C38" s="19" t="s">
        <v>97</v>
      </c>
      <c r="D38" s="58">
        <v>100</v>
      </c>
      <c r="E38" s="58">
        <v>100</v>
      </c>
      <c r="F38" s="58">
        <v>100</v>
      </c>
      <c r="G38" s="5"/>
    </row>
    <row r="39" spans="1:8" ht="74.45" customHeight="1" x14ac:dyDescent="0.25">
      <c r="A39" s="5"/>
      <c r="B39" s="53"/>
      <c r="C39" s="19" t="s">
        <v>98</v>
      </c>
      <c r="D39" s="5">
        <v>100</v>
      </c>
      <c r="E39" s="5">
        <v>100</v>
      </c>
      <c r="F39" s="5">
        <v>100</v>
      </c>
      <c r="G39" s="5"/>
    </row>
    <row r="40" spans="1:8" ht="43.5" x14ac:dyDescent="0.25">
      <c r="A40" s="5"/>
      <c r="B40" s="57" t="s">
        <v>55</v>
      </c>
      <c r="C40" s="5"/>
      <c r="D40" s="5"/>
      <c r="E40" s="5"/>
      <c r="F40" s="5"/>
      <c r="G40" s="5"/>
    </row>
    <row r="41" spans="1:8" ht="102" x14ac:dyDescent="0.25">
      <c r="A41" s="5"/>
      <c r="B41" s="26" t="s">
        <v>56</v>
      </c>
      <c r="C41" s="19" t="s">
        <v>99</v>
      </c>
      <c r="D41" s="22">
        <v>90</v>
      </c>
      <c r="E41" s="22">
        <v>90</v>
      </c>
      <c r="F41" s="22">
        <v>100</v>
      </c>
      <c r="G41" s="5"/>
    </row>
    <row r="42" spans="1:8" ht="43.5" x14ac:dyDescent="0.25">
      <c r="A42" s="5"/>
      <c r="B42" s="26" t="s">
        <v>57</v>
      </c>
      <c r="C42" s="19" t="s">
        <v>100</v>
      </c>
      <c r="D42" s="22">
        <v>5.0999999999999996</v>
      </c>
      <c r="E42" s="22">
        <v>5.0999999999999996</v>
      </c>
      <c r="F42" s="22">
        <v>100</v>
      </c>
      <c r="G42" s="5"/>
    </row>
    <row r="43" spans="1:8" ht="90.75" x14ac:dyDescent="0.25">
      <c r="A43" s="5"/>
      <c r="B43" s="26"/>
      <c r="C43" s="19" t="s">
        <v>101</v>
      </c>
      <c r="D43" s="22">
        <v>90</v>
      </c>
      <c r="E43" s="22">
        <v>90</v>
      </c>
      <c r="F43" s="22">
        <v>100</v>
      </c>
      <c r="G43" s="5"/>
    </row>
    <row r="44" spans="1:8" ht="106.5" x14ac:dyDescent="0.25">
      <c r="A44" s="5"/>
      <c r="B44" s="26" t="s">
        <v>58</v>
      </c>
      <c r="C44" s="19" t="s">
        <v>99</v>
      </c>
      <c r="D44" s="22">
        <v>90</v>
      </c>
      <c r="E44" s="22">
        <v>90</v>
      </c>
      <c r="F44" s="22">
        <v>100</v>
      </c>
      <c r="G44" s="5"/>
    </row>
    <row r="45" spans="1:8" ht="43.5" x14ac:dyDescent="0.25">
      <c r="A45" s="5"/>
      <c r="B45" s="57" t="s">
        <v>59</v>
      </c>
      <c r="C45" s="5"/>
      <c r="D45" s="5"/>
      <c r="E45" s="5"/>
      <c r="F45" s="5"/>
      <c r="G45" s="5"/>
    </row>
    <row r="46" spans="1:8" ht="96" x14ac:dyDescent="0.25">
      <c r="A46" s="5"/>
      <c r="B46" s="26" t="s">
        <v>60</v>
      </c>
      <c r="C46" s="19" t="s">
        <v>102</v>
      </c>
      <c r="D46" s="22">
        <v>7</v>
      </c>
      <c r="E46" s="22">
        <v>7</v>
      </c>
      <c r="F46" s="22">
        <f>D46/E46*100</f>
        <v>100</v>
      </c>
      <c r="G46" s="5"/>
    </row>
    <row r="47" spans="1:8" ht="30.6" customHeight="1" x14ac:dyDescent="0.25">
      <c r="A47" s="5"/>
      <c r="B47" s="26"/>
      <c r="C47" s="19" t="s">
        <v>103</v>
      </c>
      <c r="D47" s="22">
        <v>100</v>
      </c>
      <c r="E47" s="22">
        <v>100</v>
      </c>
      <c r="F47" s="22">
        <v>100</v>
      </c>
      <c r="G47" s="5"/>
    </row>
    <row r="48" spans="1:8" ht="54" x14ac:dyDescent="0.25">
      <c r="A48" s="5"/>
      <c r="B48" s="57" t="s">
        <v>61</v>
      </c>
      <c r="C48" s="5"/>
      <c r="D48" s="5"/>
      <c r="E48" s="5"/>
      <c r="F48" s="5"/>
      <c r="G48" s="5"/>
    </row>
    <row r="49" spans="1:7" ht="68.25" x14ac:dyDescent="0.25">
      <c r="A49" s="5"/>
      <c r="B49" s="26" t="s">
        <v>62</v>
      </c>
      <c r="C49" s="19" t="s">
        <v>104</v>
      </c>
      <c r="D49" s="5">
        <v>0.84</v>
      </c>
      <c r="E49" s="5">
        <v>0.84</v>
      </c>
      <c r="F49" s="5">
        <v>100</v>
      </c>
      <c r="G49" s="5"/>
    </row>
  </sheetData>
  <mergeCells count="10">
    <mergeCell ref="D4:D7"/>
    <mergeCell ref="E4:E7"/>
    <mergeCell ref="F4:F7"/>
    <mergeCell ref="A1:G1"/>
    <mergeCell ref="A2:G2"/>
    <mergeCell ref="A3:A7"/>
    <mergeCell ref="B3:B7"/>
    <mergeCell ref="C3:F3"/>
    <mergeCell ref="G3:G7"/>
    <mergeCell ref="C4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финансовая часть </vt:lpstr>
      <vt:lpstr>Отчет целевые 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2025-02-10T11:48:28Z</dcterms:modified>
</cp:coreProperties>
</file>